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tabRatio="837" activeTab="0"/>
  </bookViews>
  <sheets>
    <sheet name="Financial Plan (Poltava_HRS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hidden="1">'[1]GDP'!#REF!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DATABASE" hidden="1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'Financial Plan (Poltava_HRS)'!$25:$27</definedName>
    <definedName name="Заголовки_для_печати_МИ">'[29]1993'!$1:$3,'[29]1993'!$A:$A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'[31]Inform'!$F$2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'[24]Inform'!$G$2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'Financial Plan (Poltava_HRS)'!$A$1:$G$116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<sst xmlns="http://schemas.openxmlformats.org/spreadsheetml/2006/main" count="134" uniqueCount="125">
  <si>
    <t>ПОГОДЖЕНО</t>
  </si>
  <si>
    <t xml:space="preserve">                               </t>
  </si>
  <si>
    <t>Рішення виконавчого комітету Оржицької селищної ради</t>
  </si>
  <si>
    <t xml:space="preserve"> 10 листопада 2021 р. № 3</t>
  </si>
  <si>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</si>
  <si>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</si>
  <si>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</si>
  <si>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</si>
  <si>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</si>
  <si>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</si>
  <si>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</si>
  <si>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Назва підприємства   </t>
  </si>
  <si>
    <t>Комунальнет некомерційне підприємство "Оржицький центр первинної медико-санітарної допомоги"</t>
  </si>
  <si>
    <t xml:space="preserve">за ЄДРПОУ </t>
  </si>
  <si>
    <t xml:space="preserve">Організаційно-правова форма  </t>
  </si>
  <si>
    <t>Комунальне підприємство</t>
  </si>
  <si>
    <t>за КОПФГ</t>
  </si>
  <si>
    <t xml:space="preserve">Територія        </t>
  </si>
  <si>
    <t>Оржицький район</t>
  </si>
  <si>
    <t>за КОАТУУ</t>
  </si>
  <si>
    <t xml:space="preserve">Орган державного управління       </t>
  </si>
  <si>
    <t>за СПОДУ</t>
  </si>
  <si>
    <t xml:space="preserve">Галузь       </t>
  </si>
  <si>
    <t>Охорона здоров"я</t>
  </si>
  <si>
    <t>за ЗКГНГ</t>
  </si>
  <si>
    <t xml:space="preserve">Вид економічної діяльності    </t>
  </si>
  <si>
    <t xml:space="preserve">за КВЕД  </t>
  </si>
  <si>
    <t>86.10</t>
  </si>
  <si>
    <t xml:space="preserve">Одиниця виміру </t>
  </si>
  <si>
    <t xml:space="preserve">Форма власності    </t>
  </si>
  <si>
    <t>Комунальна</t>
  </si>
  <si>
    <t>Середньооблікова кількість штатних працівників</t>
  </si>
  <si>
    <t>Стандарти звітності П(с)БОУ</t>
  </si>
  <si>
    <t xml:space="preserve">Місцезнаходження     </t>
  </si>
  <si>
    <t>37700, Полтавська область, смт Оржиця, вул.Центральна,1А</t>
  </si>
  <si>
    <t>Стандарти звітності МСФЗ</t>
  </si>
  <si>
    <t xml:space="preserve">Телефон     </t>
  </si>
  <si>
    <t>05357-91374</t>
  </si>
  <si>
    <t xml:space="preserve">Прізвище та ініціали керівника       </t>
  </si>
  <si>
    <t>Ворона Г.В.</t>
  </si>
  <si>
    <r>
      <t>ФІНАНСОВИЙ ПЛАН ПІДПРИЄМСТВА НА  2022</t>
    </r>
    <r>
      <rPr>
        <b/>
        <u val="single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рік</t>
    </r>
  </si>
  <si>
    <t>Найменування показника</t>
  </si>
  <si>
    <t>Код рядка</t>
  </si>
  <si>
    <t>Плановий рік  (усього)</t>
  </si>
  <si>
    <t>У тому числі за кварталами планового року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</si>
  <si>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</si>
  <si>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</si>
  <si>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</si>
  <si>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</si>
  <si>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</si>
  <si>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 xml:space="preserve">Доходи </t>
  </si>
  <si>
    <t>Дохід (виручка) від реалізації продукції (товарів, робіт, послуг)</t>
  </si>
  <si>
    <t>Дохід з місцевого бюджету за програмою підтримки</t>
  </si>
  <si>
    <t>Дохід з місцевого бюджету за цільовими програмами, у т.ч.:</t>
  </si>
  <si>
    <t>Комплексна програма розвитку комунального некомерційного підприємства "Оржицький центр первинної медико-санітарної допомоги" на 2021-2023 роки</t>
  </si>
  <si>
    <t>Інші доходи, у т.ч.:</t>
  </si>
  <si>
    <t>дохід від операційної оренди активів</t>
  </si>
  <si>
    <t>дохід від реалізації необоротних активів</t>
  </si>
  <si>
    <t>благодійні надходження</t>
  </si>
  <si>
    <t>інші надходження</t>
  </si>
  <si>
    <t>Видатки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</si>
  <si>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</si>
  <si>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</si>
  <si>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</si>
  <si>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</si>
  <si>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</si>
  <si>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</si>
  <si>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</si>
  <si>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енергоносіїв, у т.ч.: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</si>
  <si>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</si>
  <si>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</si>
  <si>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</si>
  <si>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</si>
  <si>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</si>
  <si>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</si>
  <si>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</si>
  <si>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Соціальне забезпечення  (Пенсії і допомоги)</t>
  </si>
  <si>
    <t>Соціальне забезпечення (Пільгові ліки)</t>
  </si>
  <si>
    <t xml:space="preserve">Придбання основного капіталу </t>
  </si>
  <si>
    <t>Інші видатки, у т.ч.</t>
  </si>
  <si>
    <t>Інші поточні видатки</t>
  </si>
  <si>
    <t>Резервний фонд</t>
  </si>
  <si>
    <t>Усього доходів</t>
  </si>
  <si>
    <t>Усього видатків</t>
  </si>
  <si>
    <t>Фінансовий результат</t>
  </si>
  <si>
    <t>Фінансовий результат з врахуванням залишку на початок року</t>
  </si>
  <si>
    <t xml:space="preserve">                                                     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</si>
  <si>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</si>
  <si>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</si>
  <si>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</si>
  <si>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</si>
  <si>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</si>
  <si>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</si>
  <si>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</si>
  <si>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</si>
  <si>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</si>
  <si>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</si>
  <si>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</si>
  <si>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</si>
  <si>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</si>
  <si>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</si>
  <si>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Вартість основних засобів</t>
  </si>
  <si>
    <t>IV.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</si>
  <si>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</si>
  <si>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</si>
  <si>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</si>
  <si>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</si>
  <si>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</si>
  <si>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</si>
  <si>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</si>
  <si>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</si>
  <si>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</si>
  <si>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</si>
  <si>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</si>
  <si>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</si>
  <si>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</si>
  <si>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</si>
  <si>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</si>
  <si>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праці:</t>
  </si>
  <si>
    <t>Середньомісячні витрати на оплату праці одного працівника:</t>
  </si>
  <si>
    <t>Заборгованість за заробітною платою, у т.ч.:</t>
  </si>
  <si>
    <t xml:space="preserve">                               Директор</t>
  </si>
  <si>
    <t>Григорій ВОРОНА</t>
  </si>
  <si>
    <t xml:space="preserve">                                (посада)</t>
  </si>
  <si>
    <t xml:space="preserve">         (ініціали, прізвище)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</si>
</sst>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р.&quot;_-;\-* #,##0.00&quot;р.&quot;_-;_-* &quot;-&quot;??&quot;р.&quot;_-;_-@_-"/>
    <numFmt numFmtId="179" formatCode="_-* #,##0.00_₴_-;\-* #,##0.00_₴_-;_-* &quot;-&quot;??_₴_-;_-@_-"/>
    <numFmt numFmtId="180" formatCode="_-* #,##0.00_р_._-;\-* #,##0.00_р_._-;_-* &quot;-&quot;??_р_._-;_-@_-"/>
    <numFmt numFmtId="181" formatCode="###\ ##0.000"/>
    <numFmt numFmtId="182" formatCode="_-* #,##0.00\ _г_р_н_._-;\-* #,##0.00\ _г_р_н_._-;_-* &quot;-&quot;??\ _г_р_н_._-;_-@_-"/>
    <numFmt numFmtId="183" formatCode="#,##0.00&quot;р.&quot;;\-#,##0.00&quot;р.&quot;"/>
    <numFmt numFmtId="184" formatCode="#,##0&quot;р.&quot;;[Red]\-#,##0&quot;р.&quot;"/>
    <numFmt numFmtId="185" formatCode="#,##0.0_ ;[Red]\-#,##0.0\ "/>
    <numFmt numFmtId="186" formatCode="0.0;\(0.0\);\ ;\-"/>
    <numFmt numFmtId="187" formatCode="_(* #,##0.0_);_(* \(#,##0.0\);_(* &quot;-&quot;_);_(@_)"/>
    <numFmt numFmtId="188" formatCode="_(* #,##0.00_);_(* \(#,##0.00\);_(* &quot;-&quot;_);_(@_)"/>
    <numFmt numFmtId="189" formatCode="#,##0.0"/>
  </numFmts>
  <fonts count="97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trike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62"/>
      <name val="Times New Roman"/>
      <family val="1"/>
    </font>
    <font>
      <sz val="14"/>
      <color indexed="63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b/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sz val="11"/>
      <color indexed="8"/>
      <name val="Arial Cyr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0"/>
      <name val="Petersburg"/>
      <family val="2"/>
    </font>
    <font>
      <sz val="11"/>
      <name val="Arial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4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5"/>
      <color indexed="62"/>
      <name val="Calibri"/>
      <family val="2"/>
    </font>
    <font>
      <i/>
      <sz val="11"/>
      <color indexed="23"/>
      <name val="Arial Cyr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Arial Cyr"/>
      <family val="2"/>
    </font>
    <font>
      <b/>
      <sz val="12"/>
      <color indexed="9"/>
      <name val="Arial"/>
      <family val="2"/>
    </font>
    <font>
      <b/>
      <sz val="11"/>
      <color indexed="9"/>
      <name val="Arial Cyr"/>
      <family val="2"/>
    </font>
    <font>
      <sz val="11"/>
      <color indexed="20"/>
      <name val="Arial Cyr"/>
      <family val="2"/>
    </font>
    <font>
      <b/>
      <sz val="11"/>
      <color indexed="8"/>
      <name val="Arial Cyr"/>
      <family val="2"/>
    </font>
    <font>
      <sz val="11"/>
      <color indexed="62"/>
      <name val="Arial Cyr"/>
      <family val="2"/>
    </font>
    <font>
      <b/>
      <sz val="15"/>
      <color indexed="56"/>
      <name val="Calibri"/>
      <family val="2"/>
    </font>
    <font>
      <sz val="11"/>
      <color indexed="17"/>
      <name val="Arial Cyr"/>
      <family val="2"/>
    </font>
    <font>
      <sz val="11"/>
      <color indexed="20"/>
      <name val="Calibri"/>
      <family val="2"/>
    </font>
    <font>
      <sz val="10"/>
      <name val="FreeSet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i/>
      <sz val="12"/>
      <color indexed="9"/>
      <name val="Arial"/>
      <family val="2"/>
    </font>
    <font>
      <b/>
      <sz val="11"/>
      <color indexed="56"/>
      <name val="Calibri"/>
      <family val="2"/>
    </font>
    <font>
      <b/>
      <i/>
      <sz val="11"/>
      <color indexed="9"/>
      <name val="Arial"/>
      <family val="2"/>
    </font>
    <font>
      <b/>
      <sz val="11"/>
      <color indexed="56"/>
      <name val="Arial Cyr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Arial Cyr"/>
      <family val="2"/>
    </font>
    <font>
      <b/>
      <sz val="14"/>
      <name val="Arial"/>
      <family val="2"/>
    </font>
    <font>
      <b/>
      <sz val="11"/>
      <color indexed="52"/>
      <name val="Arial Cyr"/>
      <family val="2"/>
    </font>
    <font>
      <sz val="12"/>
      <name val="Journal"/>
      <family val="2"/>
    </font>
    <font>
      <sz val="11"/>
      <color indexed="52"/>
      <name val="Calibri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color indexed="52"/>
      <name val="Arial Cyr"/>
      <family val="2"/>
    </font>
    <font>
      <b/>
      <sz val="15"/>
      <color indexed="56"/>
      <name val="Arial Cyr"/>
      <family val="2"/>
    </font>
    <font>
      <sz val="12"/>
      <name val="Arial Cyr"/>
      <family val="2"/>
    </font>
    <font>
      <sz val="11"/>
      <color indexed="60"/>
      <name val="Arial Cyr"/>
      <family val="2"/>
    </font>
    <font>
      <sz val="11"/>
      <color indexed="10"/>
      <name val="Arial Cyr"/>
      <family val="2"/>
    </font>
    <font>
      <sz val="10"/>
      <name val="Tahoma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49" fontId="13" fillId="0" borderId="1">
      <alignment horizontal="left" vertical="center"/>
      <protection locked="0"/>
    </xf>
    <xf numFmtId="176" fontId="0" fillId="0" borderId="0" applyFont="0" applyFill="0" applyBorder="0" applyAlignment="0" applyProtection="0"/>
    <xf numFmtId="4" fontId="20" fillId="3" borderId="1">
      <alignment horizontal="right" vertical="center"/>
      <protection locked="0"/>
    </xf>
    <xf numFmtId="0" fontId="78" fillId="4" borderId="0" applyNumberFormat="0" applyBorder="0" applyAlignment="0" applyProtection="0"/>
    <xf numFmtId="49" fontId="13" fillId="0" borderId="0" applyNumberFormat="0" applyFont="0" applyAlignment="0">
      <protection locked="0"/>
    </xf>
    <xf numFmtId="0" fontId="15" fillId="5" borderId="0" applyNumberFormat="0" applyBorder="0" applyAlignment="0" applyProtection="0"/>
    <xf numFmtId="0" fontId="79" fillId="6" borderId="0" applyNumberFormat="0" applyBorder="0" applyAlignment="0" applyProtection="0"/>
    <xf numFmtId="177" fontId="0" fillId="0" borderId="0" applyFont="0" applyFill="0" applyBorder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78" fillId="9" borderId="0" applyNumberFormat="0" applyBorder="0" applyAlignment="0" applyProtection="0"/>
    <xf numFmtId="9" fontId="0" fillId="0" borderId="0" applyFont="0" applyFill="0" applyBorder="0" applyAlignment="0" applyProtection="0"/>
    <xf numFmtId="179" fontId="17" fillId="0" borderId="0" applyFont="0" applyFill="0" applyBorder="0" applyAlignment="0" applyProtection="0"/>
    <xf numFmtId="49" fontId="31" fillId="0" borderId="1">
      <alignment horizontal="left" vertical="center"/>
      <protection locked="0"/>
    </xf>
    <xf numFmtId="4" fontId="29" fillId="10" borderId="1">
      <alignment horizontal="right" vertical="center"/>
      <protection locked="0"/>
    </xf>
    <xf numFmtId="0" fontId="12" fillId="0" borderId="0">
      <alignment/>
      <protection/>
    </xf>
    <xf numFmtId="0" fontId="15" fillId="11" borderId="0" applyNumberFormat="0" applyBorder="0" applyAlignment="0" applyProtection="0"/>
    <xf numFmtId="0" fontId="78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80" fillId="0" borderId="2" applyNumberFormat="0" applyFill="0" applyAlignment="0" applyProtection="0"/>
    <xf numFmtId="0" fontId="81" fillId="14" borderId="3" applyNumberFormat="0" applyAlignment="0" applyProtection="0"/>
    <xf numFmtId="0" fontId="0" fillId="0" borderId="0">
      <alignment/>
      <protection/>
    </xf>
    <xf numFmtId="49" fontId="13" fillId="0" borderId="1">
      <alignment horizontal="left" vertical="center"/>
      <protection locked="0"/>
    </xf>
    <xf numFmtId="0" fontId="82" fillId="0" borderId="0" applyNumberFormat="0" applyFill="0" applyBorder="0" applyAlignment="0" applyProtection="0"/>
    <xf numFmtId="0" fontId="14" fillId="15" borderId="4" applyNumberFormat="0" applyAlignment="0" applyProtection="0"/>
    <xf numFmtId="0" fontId="78" fillId="16" borderId="0" applyNumberFormat="0" applyBorder="0" applyAlignment="0" applyProtection="0"/>
    <xf numFmtId="0" fontId="15" fillId="17" borderId="0" applyNumberFormat="0" applyBorder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3" borderId="5" applyNumberFormat="0" applyAlignment="0" applyProtection="0"/>
    <xf numFmtId="49" fontId="13" fillId="0" borderId="0" applyNumberFormat="0" applyFont="0" applyAlignment="0">
      <protection locked="0"/>
    </xf>
    <xf numFmtId="0" fontId="12" fillId="0" borderId="0">
      <alignment/>
      <protection/>
    </xf>
    <xf numFmtId="0" fontId="15" fillId="18" borderId="0" applyNumberFormat="0" applyBorder="0" applyAlignment="0" applyProtection="0"/>
    <xf numFmtId="49" fontId="13" fillId="0" borderId="0" applyNumberFormat="0" applyFont="0" applyAlignment="0">
      <protection locked="0"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85" fillId="0" borderId="0" applyNumberFormat="0" applyFill="0" applyBorder="0" applyAlignment="0" applyProtection="0"/>
    <xf numFmtId="4" fontId="18" fillId="0" borderId="1">
      <alignment horizontal="right" vertical="center"/>
      <protection/>
    </xf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49" fontId="19" fillId="0" borderId="1">
      <alignment horizontal="center" vertical="center"/>
      <protection locked="0"/>
    </xf>
    <xf numFmtId="0" fontId="89" fillId="0" borderId="9" applyNumberFormat="0" applyFill="0" applyAlignment="0" applyProtection="0"/>
    <xf numFmtId="0" fontId="12" fillId="0" borderId="0">
      <alignment/>
      <protection/>
    </xf>
    <xf numFmtId="0" fontId="89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0" fontId="12" fillId="0" borderId="0">
      <alignment/>
      <protection/>
    </xf>
    <xf numFmtId="0" fontId="90" fillId="20" borderId="10" applyNumberFormat="0" applyAlignment="0" applyProtection="0"/>
    <xf numFmtId="0" fontId="42" fillId="0" borderId="0" applyNumberFormat="0" applyFill="0" applyBorder="0" applyAlignment="0" applyProtection="0"/>
    <xf numFmtId="4" fontId="24" fillId="10" borderId="1">
      <alignment horizontal="right" vertical="center"/>
      <protection locked="0"/>
    </xf>
    <xf numFmtId="0" fontId="91" fillId="21" borderId="11" applyNumberFormat="0" applyAlignment="0" applyProtection="0"/>
    <xf numFmtId="179" fontId="17" fillId="0" borderId="0" applyFont="0" applyFill="0" applyBorder="0" applyAlignment="0" applyProtection="0"/>
    <xf numFmtId="49" fontId="19" fillId="10" borderId="1">
      <alignment horizontal="left" vertical="center"/>
      <protection locked="0"/>
    </xf>
    <xf numFmtId="0" fontId="92" fillId="14" borderId="10" applyNumberFormat="0" applyAlignment="0" applyProtection="0"/>
    <xf numFmtId="0" fontId="93" fillId="0" borderId="12" applyNumberFormat="0" applyFill="0" applyAlignment="0" applyProtection="0"/>
    <xf numFmtId="0" fontId="17" fillId="13" borderId="0" applyNumberFormat="0" applyBorder="0" applyAlignment="0" applyProtection="0"/>
    <xf numFmtId="0" fontId="27" fillId="22" borderId="13" applyNumberFormat="0" applyAlignment="0" applyProtection="0"/>
    <xf numFmtId="0" fontId="94" fillId="23" borderId="0" applyNumberFormat="0" applyBorder="0" applyAlignment="0" applyProtection="0"/>
    <xf numFmtId="0" fontId="17" fillId="2" borderId="0" applyNumberFormat="0" applyBorder="0" applyAlignment="0" applyProtection="0"/>
    <xf numFmtId="0" fontId="15" fillId="24" borderId="0" applyNumberFormat="0" applyBorder="0" applyAlignment="0" applyProtection="0"/>
    <xf numFmtId="0" fontId="12" fillId="0" borderId="0">
      <alignment/>
      <protection/>
    </xf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5" fillId="27" borderId="0" applyNumberFormat="0" applyBorder="0" applyAlignment="0" applyProtection="0"/>
    <xf numFmtId="0" fontId="13" fillId="28" borderId="14" applyNumberFormat="0" applyFont="0" applyAlignment="0" applyProtection="0"/>
    <xf numFmtId="0" fontId="46" fillId="11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179" fontId="17" fillId="0" borderId="0" applyFont="0" applyFill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15" fillId="5" borderId="0" applyNumberFormat="0" applyBorder="0" applyAlignment="0" applyProtection="0"/>
    <xf numFmtId="0" fontId="12" fillId="0" borderId="0">
      <alignment/>
      <protection/>
    </xf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183" fontId="17" fillId="0" borderId="0" applyFont="0" applyFill="0" applyBorder="0" applyAlignment="0" applyProtection="0"/>
    <xf numFmtId="0" fontId="95" fillId="36" borderId="0" applyNumberFormat="0" applyBorder="0" applyAlignment="0" applyProtection="0"/>
    <xf numFmtId="0" fontId="0" fillId="0" borderId="0">
      <alignment/>
      <protection/>
    </xf>
    <xf numFmtId="0" fontId="17" fillId="29" borderId="0" applyNumberFormat="0" applyBorder="0" applyAlignment="0" applyProtection="0"/>
    <xf numFmtId="0" fontId="12" fillId="0" borderId="0">
      <alignment/>
      <protection/>
    </xf>
    <xf numFmtId="0" fontId="95" fillId="37" borderId="0" applyNumberFormat="0" applyBorder="0" applyAlignment="0" applyProtection="0"/>
    <xf numFmtId="0" fontId="48" fillId="15" borderId="4" applyNumberFormat="0" applyAlignment="0" applyProtection="0"/>
    <xf numFmtId="0" fontId="78" fillId="38" borderId="0" applyNumberFormat="0" applyBorder="0" applyAlignment="0" applyProtection="0"/>
    <xf numFmtId="0" fontId="95" fillId="38" borderId="0" applyNumberFormat="0" applyBorder="0" applyAlignment="0" applyProtection="0"/>
    <xf numFmtId="0" fontId="17" fillId="12" borderId="0" applyNumberFormat="0" applyBorder="0" applyAlignment="0" applyProtection="0"/>
    <xf numFmtId="0" fontId="95" fillId="39" borderId="0" applyNumberFormat="0" applyBorder="0" applyAlignment="0" applyProtection="0"/>
    <xf numFmtId="0" fontId="25" fillId="29" borderId="0" applyNumberFormat="0" applyBorder="0" applyAlignment="0" applyProtection="0"/>
    <xf numFmtId="0" fontId="78" fillId="7" borderId="0" applyNumberFormat="0" applyBorder="0" applyAlignment="0" applyProtection="0"/>
    <xf numFmtId="0" fontId="95" fillId="5" borderId="0" applyNumberFormat="0" applyBorder="0" applyAlignment="0" applyProtection="0"/>
    <xf numFmtId="0" fontId="95" fillId="40" borderId="0" applyNumberFormat="0" applyBorder="0" applyAlignment="0" applyProtection="0"/>
    <xf numFmtId="49" fontId="29" fillId="10" borderId="1">
      <alignment horizontal="left" vertical="center"/>
      <protection/>
    </xf>
    <xf numFmtId="0" fontId="17" fillId="7" borderId="0" applyNumberFormat="0" applyBorder="0" applyAlignment="0" applyProtection="0"/>
    <xf numFmtId="0" fontId="95" fillId="41" borderId="0" applyNumberFormat="0" applyBorder="0" applyAlignment="0" applyProtection="0"/>
    <xf numFmtId="0" fontId="46" fillId="42" borderId="0" applyNumberFormat="0" applyBorder="0" applyAlignment="0" applyProtection="0"/>
    <xf numFmtId="0" fontId="95" fillId="17" borderId="0" applyNumberFormat="0" applyBorder="0" applyAlignment="0" applyProtection="0"/>
    <xf numFmtId="0" fontId="12" fillId="0" borderId="0">
      <alignment/>
      <protection/>
    </xf>
    <xf numFmtId="0" fontId="50" fillId="0" borderId="15" applyNumberFormat="0" applyFill="0" applyAlignment="0" applyProtection="0"/>
    <xf numFmtId="49" fontId="13" fillId="0" borderId="0" applyNumberFormat="0" applyFont="0" applyAlignment="0">
      <protection locked="0"/>
    </xf>
    <xf numFmtId="0" fontId="12" fillId="0" borderId="0">
      <alignment/>
      <protection/>
    </xf>
    <xf numFmtId="49" fontId="13" fillId="0" borderId="1">
      <alignment horizontal="left" vertical="center"/>
      <protection locked="0"/>
    </xf>
    <xf numFmtId="0" fontId="17" fillId="8" borderId="0" applyNumberFormat="0" applyBorder="0" applyAlignment="0" applyProtection="0"/>
    <xf numFmtId="0" fontId="17" fillId="29" borderId="0" applyNumberFormat="0" applyBorder="0" applyAlignment="0" applyProtection="0"/>
    <xf numFmtId="49" fontId="47" fillId="10" borderId="1">
      <alignment horizontal="left" vertical="center"/>
      <protection/>
    </xf>
    <xf numFmtId="0" fontId="25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13" borderId="0" applyNumberFormat="0" applyBorder="0" applyAlignment="0" applyProtection="0"/>
    <xf numFmtId="49" fontId="19" fillId="0" borderId="1">
      <alignment horizontal="center" vertical="center"/>
      <protection locked="0"/>
    </xf>
    <xf numFmtId="0" fontId="17" fillId="43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25" fillId="43" borderId="0" applyNumberFormat="0" applyBorder="0" applyAlignment="0" applyProtection="0"/>
    <xf numFmtId="0" fontId="17" fillId="43" borderId="0" applyNumberFormat="0" applyBorder="0" applyAlignment="0" applyProtection="0"/>
    <xf numFmtId="0" fontId="25" fillId="11" borderId="0" applyNumberFormat="0" applyBorder="0" applyAlignment="0" applyProtection="0"/>
    <xf numFmtId="0" fontId="17" fillId="11" borderId="0" applyNumberFormat="0" applyBorder="0" applyAlignment="0" applyProtection="0"/>
    <xf numFmtId="0" fontId="25" fillId="38" borderId="0" applyNumberFormat="0" applyBorder="0" applyAlignment="0" applyProtection="0"/>
    <xf numFmtId="0" fontId="17" fillId="38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4" fontId="28" fillId="0" borderId="1">
      <alignment horizontal="right" vertical="center"/>
      <protection locked="0"/>
    </xf>
    <xf numFmtId="0" fontId="25" fillId="43" borderId="0" applyNumberFormat="0" applyBorder="0" applyAlignment="0" applyProtection="0"/>
    <xf numFmtId="49" fontId="47" fillId="10" borderId="1">
      <alignment horizontal="left" vertical="center"/>
      <protection locked="0"/>
    </xf>
    <xf numFmtId="0" fontId="17" fillId="43" borderId="0" applyNumberFormat="0" applyBorder="0" applyAlignment="0" applyProtection="0"/>
    <xf numFmtId="0" fontId="0" fillId="0" borderId="0">
      <alignment/>
      <protection/>
    </xf>
    <xf numFmtId="0" fontId="25" fillId="44" borderId="0" applyNumberFormat="0" applyBorder="0" applyAlignment="0" applyProtection="0"/>
    <xf numFmtId="0" fontId="0" fillId="0" borderId="0">
      <alignment/>
      <protection/>
    </xf>
    <xf numFmtId="0" fontId="17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17" borderId="0" applyNumberFormat="0" applyBorder="0" applyAlignment="0" applyProtection="0"/>
    <xf numFmtId="0" fontId="46" fillId="45" borderId="0" applyNumberFormat="0" applyBorder="0" applyAlignment="0" applyProtection="0"/>
    <xf numFmtId="0" fontId="15" fillId="45" borderId="0" applyNumberFormat="0" applyBorder="0" applyAlignment="0" applyProtection="0"/>
    <xf numFmtId="0" fontId="46" fillId="38" borderId="0" applyNumberFormat="0" applyBorder="0" applyAlignment="0" applyProtection="0"/>
    <xf numFmtId="0" fontId="15" fillId="38" borderId="0" applyNumberFormat="0" applyBorder="0" applyAlignment="0" applyProtection="0"/>
    <xf numFmtId="9" fontId="0" fillId="0" borderId="0" applyFont="0" applyFill="0" applyBorder="0" applyAlignment="0" applyProtection="0"/>
    <xf numFmtId="49" fontId="19" fillId="10" borderId="1">
      <alignment horizontal="left" vertical="center"/>
      <protection/>
    </xf>
    <xf numFmtId="0" fontId="46" fillId="5" borderId="0" applyNumberFormat="0" applyBorder="0" applyAlignment="0" applyProtection="0"/>
    <xf numFmtId="9" fontId="13" fillId="0" borderId="0" applyFont="0" applyFill="0" applyBorder="0" applyAlignment="0" applyProtection="0"/>
    <xf numFmtId="0" fontId="15" fillId="5" borderId="0" applyNumberFormat="0" applyBorder="0" applyAlignment="0" applyProtection="0"/>
    <xf numFmtId="0" fontId="46" fillId="46" borderId="0" applyNumberFormat="0" applyBorder="0" applyAlignment="0" applyProtection="0"/>
    <xf numFmtId="0" fontId="15" fillId="46" borderId="0" applyNumberFormat="0" applyBorder="0" applyAlignment="0" applyProtection="0"/>
    <xf numFmtId="0" fontId="46" fillId="17" borderId="0" applyNumberFormat="0" applyBorder="0" applyAlignment="0" applyProtection="0"/>
    <xf numFmtId="0" fontId="15" fillId="47" borderId="0" applyNumberFormat="0" applyBorder="0" applyAlignment="0" applyProtection="0"/>
    <xf numFmtId="0" fontId="15" fillId="24" borderId="0" applyNumberFormat="0" applyBorder="0" applyAlignment="0" applyProtection="0"/>
    <xf numFmtId="0" fontId="15" fillId="42" borderId="0" applyNumberFormat="0" applyBorder="0" applyAlignment="0" applyProtection="0"/>
    <xf numFmtId="49" fontId="13" fillId="0" borderId="0" applyNumberFormat="0" applyFont="0" applyAlignment="0">
      <protection locked="0"/>
    </xf>
    <xf numFmtId="49" fontId="13" fillId="0" borderId="1">
      <alignment horizontal="left" vertical="center"/>
      <protection locked="0"/>
    </xf>
    <xf numFmtId="0" fontId="15" fillId="46" borderId="0" applyNumberFormat="0" applyBorder="0" applyAlignment="0" applyProtection="0"/>
    <xf numFmtId="0" fontId="53" fillId="2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54" fillId="12" borderId="0" applyNumberFormat="0" applyBorder="0" applyAlignment="0" applyProtection="0"/>
    <xf numFmtId="49" fontId="37" fillId="10" borderId="1">
      <alignment horizontal="left" vertical="center"/>
      <protection/>
    </xf>
    <xf numFmtId="0" fontId="26" fillId="22" borderId="5" applyNumberFormat="0" applyAlignment="0" applyProtection="0"/>
    <xf numFmtId="0" fontId="14" fillId="15" borderId="4" applyNumberFormat="0" applyAlignment="0" applyProtection="0"/>
    <xf numFmtId="0" fontId="17" fillId="0" borderId="0">
      <alignment/>
      <protection/>
    </xf>
    <xf numFmtId="0" fontId="22" fillId="13" borderId="5" applyNumberFormat="0" applyAlignment="0" applyProtection="0"/>
    <xf numFmtId="49" fontId="19" fillId="0" borderId="1">
      <alignment horizontal="center" vertical="center"/>
      <protection locked="0"/>
    </xf>
    <xf numFmtId="181" fontId="55" fillId="0" borderId="0" applyAlignment="0">
      <protection/>
    </xf>
    <xf numFmtId="49" fontId="19" fillId="0" borderId="1">
      <alignment horizontal="center" vertical="center"/>
      <protection locked="0"/>
    </xf>
    <xf numFmtId="0" fontId="56" fillId="0" borderId="16" applyNumberFormat="0" applyFill="0" applyAlignment="0" applyProtection="0"/>
    <xf numFmtId="49" fontId="19" fillId="0" borderId="1">
      <alignment horizontal="center" vertical="center"/>
      <protection locked="0"/>
    </xf>
    <xf numFmtId="0" fontId="57" fillId="0" borderId="16" applyNumberFormat="0" applyFill="0" applyAlignment="0" applyProtection="0"/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0" fontId="0" fillId="0" borderId="0">
      <alignment/>
      <protection/>
    </xf>
    <xf numFmtId="49" fontId="28" fillId="0" borderId="1">
      <alignment horizontal="left" vertical="center"/>
      <protection/>
    </xf>
    <xf numFmtId="49" fontId="19" fillId="0" borderId="1">
      <alignment horizontal="center" vertical="center"/>
      <protection locked="0"/>
    </xf>
    <xf numFmtId="0" fontId="0" fillId="0" borderId="0">
      <alignment/>
      <protection/>
    </xf>
    <xf numFmtId="49" fontId="19" fillId="0" borderId="1">
      <alignment horizontal="center" vertical="center"/>
      <protection locked="0"/>
    </xf>
    <xf numFmtId="0" fontId="0" fillId="0" borderId="0">
      <alignment/>
      <protection/>
    </xf>
    <xf numFmtId="49" fontId="13" fillId="0" borderId="1">
      <alignment horizontal="left" vertical="center"/>
      <protection locked="0"/>
    </xf>
    <xf numFmtId="49" fontId="19" fillId="0" borderId="1">
      <alignment horizontal="center" vertical="center"/>
      <protection locked="0"/>
    </xf>
    <xf numFmtId="0" fontId="0" fillId="0" borderId="0">
      <alignment/>
      <protection/>
    </xf>
    <xf numFmtId="0" fontId="52" fillId="0" borderId="17" applyNumberFormat="0" applyFill="0" applyAlignment="0" applyProtection="0"/>
    <xf numFmtId="49" fontId="13" fillId="0" borderId="1">
      <alignment horizontal="left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184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2" fillId="0" borderId="0">
      <alignment/>
      <protection/>
    </xf>
    <xf numFmtId="49" fontId="13" fillId="0" borderId="1">
      <alignment horizontal="left" vertical="center"/>
      <protection locked="0"/>
    </xf>
    <xf numFmtId="0" fontId="0" fillId="0" borderId="0">
      <alignment/>
      <protection/>
    </xf>
    <xf numFmtId="0" fontId="57" fillId="0" borderId="16" applyNumberFormat="0" applyFill="0" applyAlignment="0" applyProtection="0"/>
    <xf numFmtId="49" fontId="13" fillId="0" borderId="1">
      <alignment horizontal="left" vertical="center"/>
      <protection locked="0"/>
    </xf>
    <xf numFmtId="0" fontId="0" fillId="0" borderId="0">
      <alignment/>
      <protection/>
    </xf>
    <xf numFmtId="0" fontId="59" fillId="0" borderId="18" applyNumberFormat="0" applyFill="0" applyAlignment="0" applyProtection="0"/>
    <xf numFmtId="49" fontId="13" fillId="0" borderId="1">
      <alignment horizontal="left" vertical="center"/>
      <protection locked="0"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49" fontId="13" fillId="0" borderId="1">
      <alignment horizontal="left" vertical="center"/>
      <protection locked="0"/>
    </xf>
    <xf numFmtId="0" fontId="0" fillId="0" borderId="0">
      <alignment/>
      <protection/>
    </xf>
    <xf numFmtId="49" fontId="13" fillId="0" borderId="1">
      <alignment horizontal="left" vertical="center"/>
      <protection locked="0"/>
    </xf>
    <xf numFmtId="0" fontId="13" fillId="0" borderId="0">
      <alignment/>
      <protection/>
    </xf>
    <xf numFmtId="49" fontId="13" fillId="0" borderId="1">
      <alignment horizontal="left" vertical="center"/>
      <protection locked="0"/>
    </xf>
    <xf numFmtId="0" fontId="13" fillId="0" borderId="0">
      <alignment/>
      <protection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9" fontId="0" fillId="0" borderId="0" applyFont="0" applyFill="0" applyBorder="0" applyAlignment="0" applyProtection="0"/>
    <xf numFmtId="49" fontId="13" fillId="0" borderId="1">
      <alignment horizontal="left" vertical="center"/>
      <protection locked="0"/>
    </xf>
    <xf numFmtId="49" fontId="60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0" fontId="13" fillId="0" borderId="0" applyNumberFormat="0" applyFont="0" applyFill="0" applyBorder="0" applyAlignment="0" applyProtection="0"/>
    <xf numFmtId="49" fontId="13" fillId="0" borderId="1">
      <alignment horizontal="left" vertical="center"/>
      <protection locked="0"/>
    </xf>
    <xf numFmtId="0" fontId="16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62" fillId="0" borderId="0" applyNumberFormat="0" applyFill="0" applyBorder="0" applyAlignment="0" applyProtection="0"/>
    <xf numFmtId="49" fontId="13" fillId="0" borderId="0" applyNumberFormat="0" applyFont="0" applyAlignment="0">
      <protection locked="0"/>
    </xf>
    <xf numFmtId="49" fontId="13" fillId="0" borderId="0" applyNumberFormat="0" applyFont="0" applyAlignment="0">
      <protection/>
    </xf>
    <xf numFmtId="49" fontId="28" fillId="0" borderId="1">
      <alignment horizontal="left" vertical="center"/>
      <protection locked="0"/>
    </xf>
    <xf numFmtId="49" fontId="13" fillId="0" borderId="0" applyNumberFormat="0" applyFont="0" applyAlignment="0">
      <protection/>
    </xf>
    <xf numFmtId="49" fontId="13" fillId="0" borderId="0" applyNumberFormat="0" applyFont="0" applyAlignment="0">
      <protection locked="0"/>
    </xf>
    <xf numFmtId="4" fontId="47" fillId="10" borderId="1">
      <alignment horizontal="right" vertical="center"/>
      <protection locked="0"/>
    </xf>
    <xf numFmtId="49" fontId="13" fillId="0" borderId="0" applyNumberFormat="0" applyFont="0" applyAlignment="0">
      <protection/>
    </xf>
    <xf numFmtId="49" fontId="13" fillId="0" borderId="0" applyNumberFormat="0" applyFont="0" applyAlignment="0">
      <protection locked="0"/>
    </xf>
    <xf numFmtId="49" fontId="13" fillId="0" borderId="0" applyNumberFormat="0" applyFont="0" applyAlignment="0">
      <protection/>
    </xf>
    <xf numFmtId="179" fontId="17" fillId="0" borderId="0" applyFont="0" applyFill="0" applyBorder="0" applyAlignment="0" applyProtection="0"/>
    <xf numFmtId="49" fontId="18" fillId="0" borderId="1">
      <alignment horizontal="left" vertical="center"/>
      <protection locked="0"/>
    </xf>
    <xf numFmtId="49" fontId="13" fillId="0" borderId="0" applyNumberFormat="0" applyFont="0" applyAlignment="0">
      <protection locked="0"/>
    </xf>
    <xf numFmtId="0" fontId="34" fillId="0" borderId="15" applyNumberFormat="0" applyFill="0" applyAlignment="0" applyProtection="0"/>
    <xf numFmtId="49" fontId="13" fillId="0" borderId="0" applyNumberFormat="0" applyFont="0" applyAlignment="0">
      <protection locked="0"/>
    </xf>
    <xf numFmtId="0" fontId="38" fillId="0" borderId="0" applyNumberFormat="0" applyFill="0" applyBorder="0" applyAlignment="0" applyProtection="0"/>
    <xf numFmtId="49" fontId="13" fillId="0" borderId="0" applyNumberFormat="0" applyFont="0" applyAlignment="0">
      <protection locked="0"/>
    </xf>
    <xf numFmtId="49" fontId="13" fillId="0" borderId="0" applyNumberFormat="0" applyFont="0" applyAlignment="0">
      <protection locked="0"/>
    </xf>
    <xf numFmtId="49" fontId="13" fillId="0" borderId="0" applyNumberFormat="0" applyFont="0" applyAlignment="0">
      <protection locked="0"/>
    </xf>
    <xf numFmtId="9" fontId="0" fillId="0" borderId="0" applyFont="0" applyFill="0" applyBorder="0" applyAlignment="0" applyProtection="0"/>
    <xf numFmtId="0" fontId="51" fillId="13" borderId="5" applyNumberFormat="0" applyAlignment="0" applyProtection="0"/>
    <xf numFmtId="49" fontId="13" fillId="0" borderId="0" applyNumberFormat="0" applyFont="0" applyAlignment="0">
      <protection locked="0"/>
    </xf>
    <xf numFmtId="49" fontId="13" fillId="0" borderId="0" applyNumberFormat="0" applyFont="0" applyAlignment="0">
      <protection locked="0"/>
    </xf>
    <xf numFmtId="49" fontId="13" fillId="0" borderId="0" applyNumberFormat="0" applyFont="0" applyAlignment="0">
      <protection locked="0"/>
    </xf>
    <xf numFmtId="49" fontId="65" fillId="10" borderId="19">
      <alignment horizontal="left" vertical="center"/>
      <protection locked="0"/>
    </xf>
    <xf numFmtId="49" fontId="65" fillId="10" borderId="19">
      <alignment horizontal="left" vertical="center"/>
      <protection/>
    </xf>
    <xf numFmtId="0" fontId="49" fillId="12" borderId="0" applyNumberFormat="0" applyBorder="0" applyAlignment="0" applyProtection="0"/>
    <xf numFmtId="4" fontId="65" fillId="10" borderId="19">
      <alignment horizontal="right" vertical="center"/>
      <protection locked="0"/>
    </xf>
    <xf numFmtId="4" fontId="65" fillId="10" borderId="19">
      <alignment horizontal="right" vertical="center"/>
      <protection/>
    </xf>
    <xf numFmtId="4" fontId="47" fillId="10" borderId="19">
      <alignment horizontal="right" vertical="center"/>
      <protection locked="0"/>
    </xf>
    <xf numFmtId="179" fontId="17" fillId="0" borderId="0" applyFont="0" applyFill="0" applyBorder="0" applyAlignment="0" applyProtection="0"/>
    <xf numFmtId="49" fontId="24" fillId="10" borderId="1">
      <alignment horizontal="left" vertical="center"/>
      <protection locked="0"/>
    </xf>
    <xf numFmtId="0" fontId="16" fillId="0" borderId="0" applyNumberFormat="0" applyFill="0" applyBorder="0" applyAlignment="0" applyProtection="0"/>
    <xf numFmtId="49" fontId="24" fillId="10" borderId="1">
      <alignment horizontal="left" vertical="center"/>
      <protection/>
    </xf>
    <xf numFmtId="49" fontId="37" fillId="10" borderId="1">
      <alignment horizontal="left" vertical="center"/>
      <protection locked="0"/>
    </xf>
    <xf numFmtId="4" fontId="24" fillId="10" borderId="1">
      <alignment horizontal="right" vertical="center"/>
      <protection/>
    </xf>
    <xf numFmtId="0" fontId="0" fillId="28" borderId="14" applyNumberFormat="0" applyFont="0" applyAlignment="0" applyProtection="0"/>
    <xf numFmtId="4" fontId="58" fillId="10" borderId="1">
      <alignment horizontal="right" vertical="center"/>
      <protection locked="0"/>
    </xf>
    <xf numFmtId="0" fontId="66" fillId="22" borderId="5" applyNumberFormat="0" applyAlignment="0" applyProtection="0"/>
    <xf numFmtId="0" fontId="13" fillId="0" borderId="0">
      <alignment/>
      <protection/>
    </xf>
    <xf numFmtId="49" fontId="19" fillId="10" borderId="1">
      <alignment horizontal="left" vertical="center"/>
      <protection locked="0"/>
    </xf>
    <xf numFmtId="0" fontId="26" fillId="22" borderId="5" applyNumberFormat="0" applyAlignment="0" applyProtection="0"/>
    <xf numFmtId="49" fontId="19" fillId="10" borderId="1">
      <alignment horizontal="left" vertical="center"/>
      <protection/>
    </xf>
    <xf numFmtId="4" fontId="19" fillId="10" borderId="1">
      <alignment horizontal="right" vertical="center"/>
      <protection locked="0"/>
    </xf>
    <xf numFmtId="181" fontId="30" fillId="0" borderId="0">
      <alignment wrapText="1"/>
      <protection/>
    </xf>
    <xf numFmtId="41" fontId="67" fillId="0" borderId="0" applyFont="0" applyFill="0" applyBorder="0" applyAlignment="0" applyProtection="0"/>
    <xf numFmtId="0" fontId="78" fillId="0" borderId="0">
      <alignment/>
      <protection/>
    </xf>
    <xf numFmtId="0" fontId="40" fillId="0" borderId="0" applyNumberFormat="0" applyFill="0" applyBorder="0" applyAlignment="0" applyProtection="0"/>
    <xf numFmtId="4" fontId="19" fillId="10" borderId="1">
      <alignment horizontal="right" vertical="center"/>
      <protection locked="0"/>
    </xf>
    <xf numFmtId="0" fontId="78" fillId="0" borderId="0">
      <alignment/>
      <protection/>
    </xf>
    <xf numFmtId="4" fontId="19" fillId="10" borderId="1">
      <alignment horizontal="right" vertical="center"/>
      <protection/>
    </xf>
    <xf numFmtId="4" fontId="19" fillId="10" borderId="1">
      <alignment horizontal="right" vertical="center"/>
      <protection/>
    </xf>
    <xf numFmtId="179" fontId="17" fillId="0" borderId="0" applyFont="0" applyFill="0" applyBorder="0" applyAlignment="0" applyProtection="0"/>
    <xf numFmtId="49" fontId="29" fillId="10" borderId="1">
      <alignment horizontal="left" vertical="center"/>
      <protection locked="0"/>
    </xf>
    <xf numFmtId="49" fontId="69" fillId="10" borderId="1">
      <alignment horizontal="left" vertical="center"/>
      <protection locked="0"/>
    </xf>
    <xf numFmtId="49" fontId="69" fillId="10" borderId="1">
      <alignment horizontal="left" vertical="center"/>
      <protection/>
    </xf>
    <xf numFmtId="49" fontId="31" fillId="0" borderId="1">
      <alignment horizontal="left" vertical="center"/>
      <protection/>
    </xf>
    <xf numFmtId="4" fontId="29" fillId="10" borderId="1">
      <alignment horizontal="right" vertical="center"/>
      <protection/>
    </xf>
    <xf numFmtId="0" fontId="63" fillId="0" borderId="0">
      <alignment/>
      <protection/>
    </xf>
    <xf numFmtId="4" fontId="31" fillId="0" borderId="1">
      <alignment horizontal="right" vertical="center"/>
      <protection locked="0"/>
    </xf>
    <xf numFmtId="49" fontId="28" fillId="0" borderId="1">
      <alignment horizontal="left" vertical="center"/>
      <protection locked="0"/>
    </xf>
    <xf numFmtId="4" fontId="70" fillId="10" borderId="1">
      <alignment horizontal="right" vertical="center"/>
      <protection locked="0"/>
    </xf>
    <xf numFmtId="4" fontId="31" fillId="0" borderId="1">
      <alignment horizontal="right" vertical="center"/>
      <protection locked="0"/>
    </xf>
    <xf numFmtId="9" fontId="0" fillId="0" borderId="0" applyFont="0" applyFill="0" applyBorder="0" applyAlignment="0" applyProtection="0"/>
    <xf numFmtId="4" fontId="31" fillId="0" borderId="1">
      <alignment horizontal="right" vertical="center"/>
      <protection/>
    </xf>
    <xf numFmtId="49" fontId="18" fillId="0" borderId="1">
      <alignment horizontal="left" vertical="center"/>
      <protection/>
    </xf>
    <xf numFmtId="49" fontId="60" fillId="0" borderId="1">
      <alignment horizontal="left" vertical="center"/>
      <protection/>
    </xf>
    <xf numFmtId="4" fontId="18" fillId="0" borderId="1">
      <alignment horizontal="right" vertical="center"/>
      <protection locked="0"/>
    </xf>
    <xf numFmtId="179" fontId="17" fillId="0" borderId="0" applyFont="0" applyFill="0" applyBorder="0" applyAlignment="0" applyProtection="0"/>
    <xf numFmtId="49" fontId="31" fillId="0" borderId="1">
      <alignment horizontal="left" vertical="center"/>
      <protection locked="0"/>
    </xf>
    <xf numFmtId="0" fontId="13" fillId="0" borderId="0">
      <alignment/>
      <protection/>
    </xf>
    <xf numFmtId="0" fontId="68" fillId="0" borderId="20" applyNumberFormat="0" applyFill="0" applyAlignment="0" applyProtection="0"/>
    <xf numFmtId="179" fontId="17" fillId="0" borderId="0" applyFont="0" applyFill="0" applyBorder="0" applyAlignment="0" applyProtection="0"/>
    <xf numFmtId="0" fontId="68" fillId="0" borderId="20" applyNumberFormat="0" applyFill="0" applyAlignment="0" applyProtection="0"/>
    <xf numFmtId="0" fontId="43" fillId="4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4" fontId="20" fillId="13" borderId="1">
      <alignment horizontal="right" vertical="center"/>
      <protection locked="0"/>
    </xf>
    <xf numFmtId="4" fontId="20" fillId="22" borderId="1">
      <alignment horizontal="right" vertical="center"/>
      <protection locked="0"/>
    </xf>
    <xf numFmtId="0" fontId="27" fillId="22" borderId="13" applyNumberFormat="0" applyAlignment="0" applyProtection="0"/>
    <xf numFmtId="49" fontId="19" fillId="0" borderId="1">
      <alignment horizontal="left" vertical="center" wrapText="1"/>
      <protection locked="0"/>
    </xf>
    <xf numFmtId="49" fontId="19" fillId="0" borderId="1">
      <alignment horizontal="left" vertical="center" wrapText="1"/>
      <protection locked="0"/>
    </xf>
    <xf numFmtId="0" fontId="34" fillId="0" borderId="15" applyNumberFormat="0" applyFill="0" applyAlignment="0" applyProtection="0"/>
    <xf numFmtId="0" fontId="46" fillId="47" borderId="0" applyNumberFormat="0" applyBorder="0" applyAlignment="0" applyProtection="0"/>
    <xf numFmtId="0" fontId="15" fillId="47" borderId="0" applyNumberFormat="0" applyBorder="0" applyAlignment="0" applyProtection="0"/>
    <xf numFmtId="0" fontId="46" fillId="24" borderId="0" applyNumberFormat="0" applyBorder="0" applyAlignment="0" applyProtection="0"/>
    <xf numFmtId="0" fontId="15" fillId="42" borderId="0" applyNumberFormat="0" applyBorder="0" applyAlignment="0" applyProtection="0"/>
    <xf numFmtId="0" fontId="46" fillId="5" borderId="0" applyNumberFormat="0" applyBorder="0" applyAlignment="0" applyProtection="0"/>
    <xf numFmtId="0" fontId="46" fillId="46" borderId="0" applyNumberFormat="0" applyBorder="0" applyAlignment="0" applyProtection="0"/>
    <xf numFmtId="0" fontId="15" fillId="46" borderId="0" applyNumberFormat="0" applyBorder="0" applyAlignment="0" applyProtection="0"/>
    <xf numFmtId="0" fontId="46" fillId="18" borderId="0" applyNumberFormat="0" applyBorder="0" applyAlignment="0" applyProtection="0"/>
    <xf numFmtId="0" fontId="64" fillId="22" borderId="13" applyNumberFormat="0" applyAlignment="0" applyProtection="0"/>
    <xf numFmtId="44" fontId="13" fillId="0" borderId="0" applyFont="0" applyFill="0" applyBorder="0" applyAlignment="0" applyProtection="0"/>
    <xf numFmtId="0" fontId="72" fillId="0" borderId="17" applyNumberFormat="0" applyFill="0" applyAlignment="0" applyProtection="0"/>
    <xf numFmtId="0" fontId="52" fillId="0" borderId="17" applyNumberFormat="0" applyFill="0" applyAlignment="0" applyProtection="0"/>
    <xf numFmtId="0" fontId="61" fillId="0" borderId="18" applyNumberFormat="0" applyFill="0" applyAlignment="0" applyProtection="0"/>
    <xf numFmtId="0" fontId="59" fillId="0" borderId="18" applyNumberFormat="0" applyFill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78" fillId="0" borderId="0">
      <alignment/>
      <protection/>
    </xf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43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81" fontId="55" fillId="0" borderId="0">
      <alignment wrapText="1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4" fillId="12" borderId="0" applyNumberFormat="0" applyBorder="0" applyAlignment="0" applyProtection="0"/>
    <xf numFmtId="0" fontId="73" fillId="28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1" fillId="0" borderId="20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2" fontId="17" fillId="0" borderId="0" applyFont="0" applyFill="0" applyBorder="0" applyAlignment="0" applyProtection="0"/>
    <xf numFmtId="0" fontId="12" fillId="0" borderId="0">
      <alignment/>
      <protection/>
    </xf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76" fillId="0" borderId="21" applyFill="0" applyBorder="0">
      <alignment horizontal="center" vertical="center" wrapText="1"/>
      <protection locked="0"/>
    </xf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 indent="2"/>
    </xf>
    <xf numFmtId="4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vertical="center" wrapText="1"/>
    </xf>
    <xf numFmtId="179" fontId="2" fillId="0" borderId="25" xfId="2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89" fontId="2" fillId="0" borderId="0" xfId="0" applyNumberFormat="1" applyFont="1" applyFill="1" applyBorder="1" applyAlignment="1">
      <alignment horizontal="left" vertical="center" wrapText="1"/>
    </xf>
    <xf numFmtId="189" fontId="10" fillId="0" borderId="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</cellXfs>
  <cellStyles count="400">
    <cellStyle name="Normal" xfId="0"/>
    <cellStyle name="20% — Акцент3" xfId="15"/>
    <cellStyle name="Define-Column 8" xfId="16"/>
    <cellStyle name="Currency [0]" xfId="17"/>
    <cellStyle name="Number-Cells-Column2" xfId="18"/>
    <cellStyle name="40% — Акцент5" xfId="19"/>
    <cellStyle name="Level0 8 2" xfId="20"/>
    <cellStyle name="Accent4" xfId="21"/>
    <cellStyle name="Хороший" xfId="22"/>
    <cellStyle name="Comma [0]" xfId="23"/>
    <cellStyle name="20% - Акцент4 2" xfId="24"/>
    <cellStyle name="Currency" xfId="25"/>
    <cellStyle name="Comma" xfId="26"/>
    <cellStyle name="20% - Акцент5 2" xfId="27"/>
    <cellStyle name="40% — Акцент6" xfId="28"/>
    <cellStyle name="Percent" xfId="29"/>
    <cellStyle name="Финансовый 2 13" xfId="30"/>
    <cellStyle name="Level5" xfId="31"/>
    <cellStyle name="Level4-Numbers" xfId="32"/>
    <cellStyle name="_Шебелинка 5а МТР липень 2008" xfId="33"/>
    <cellStyle name="60% - Акцент2 3" xfId="34"/>
    <cellStyle name="20% — Акцент2" xfId="35"/>
    <cellStyle name="Процентный 2 12" xfId="36"/>
    <cellStyle name="20% - Акцент6 3" xfId="37"/>
    <cellStyle name="Итого" xfId="38"/>
    <cellStyle name="Вывод" xfId="39"/>
    <cellStyle name="Обычный 5 2" xfId="40"/>
    <cellStyle name="Define-Column 8 3" xfId="41"/>
    <cellStyle name="Hyperlink" xfId="42"/>
    <cellStyle name="Контрольная ячейка 3" xfId="43"/>
    <cellStyle name="40% — Акцент4" xfId="44"/>
    <cellStyle name="60% - Акцент6 3" xfId="45"/>
    <cellStyle name="Followed Hyperlink" xfId="46"/>
    <cellStyle name="Процентный 2 3" xfId="47"/>
    <cellStyle name="Ввод  3" xfId="48"/>
    <cellStyle name="Level0 9" xfId="49"/>
    <cellStyle name="_АТиСТ 5а МТР липень 2008" xfId="50"/>
    <cellStyle name="Акцент6 3" xfId="51"/>
    <cellStyle name="Level0_Zvit rux-koshtiv 2010 Департамент " xfId="52"/>
    <cellStyle name="Примечание" xfId="53"/>
    <cellStyle name="Процентный 2 7" xfId="54"/>
    <cellStyle name="Предупреждающий текст" xfId="55"/>
    <cellStyle name="Обычный 10" xfId="56"/>
    <cellStyle name="20% - Акцент4 3" xfId="57"/>
    <cellStyle name="Заголовок" xfId="58"/>
    <cellStyle name="Level6-Numbers 2" xfId="59"/>
    <cellStyle name="Пояснительный текст" xfId="60"/>
    <cellStyle name="Заголовок 1" xfId="61"/>
    <cellStyle name="Заголовок 2" xfId="62"/>
    <cellStyle name="Column-Header 8 2" xfId="63"/>
    <cellStyle name="Заголовок 3" xfId="64"/>
    <cellStyle name="_Fakt_2" xfId="65"/>
    <cellStyle name="Заголовок 4" xfId="66"/>
    <cellStyle name="Финансовый 4 3" xfId="67"/>
    <cellStyle name="Стиль 1 7" xfId="68"/>
    <cellStyle name="Ввод" xfId="69"/>
    <cellStyle name="Пояснение 2" xfId="70"/>
    <cellStyle name="Level2-Numbers" xfId="71"/>
    <cellStyle name="Проверить ячейку" xfId="72"/>
    <cellStyle name="Финансовый 2 11" xfId="73"/>
    <cellStyle name="Level3" xfId="74"/>
    <cellStyle name="Вычисление" xfId="75"/>
    <cellStyle name="Связанная ячейка" xfId="76"/>
    <cellStyle name="20% - Accent6" xfId="77"/>
    <cellStyle name="Вывод 3" xfId="78"/>
    <cellStyle name="Плохой" xfId="79"/>
    <cellStyle name="20% - Accent3" xfId="80"/>
    <cellStyle name="Акцент2 3" xfId="81"/>
    <cellStyle name="_Феодосия 5а МТР липень 2008" xfId="82"/>
    <cellStyle name="Акцент5" xfId="83"/>
    <cellStyle name="Нейтральный" xfId="84"/>
    <cellStyle name="Акцент1" xfId="85"/>
    <cellStyle name="Примечание 3" xfId="86"/>
    <cellStyle name="60% - Акцент2 2" xfId="87"/>
    <cellStyle name="20% — Акцент1" xfId="88"/>
    <cellStyle name="40% — Акцент1" xfId="89"/>
    <cellStyle name="20% — Акцент5" xfId="90"/>
    <cellStyle name="Финансовый 2 16" xfId="91"/>
    <cellStyle name="60% — Акцент1" xfId="92"/>
    <cellStyle name="Акцент2" xfId="93"/>
    <cellStyle name="Акцент4 3" xfId="94"/>
    <cellStyle name="_ХТГ довідка." xfId="95"/>
    <cellStyle name="40% — Акцент2" xfId="96"/>
    <cellStyle name="20% — Акцент6" xfId="97"/>
    <cellStyle name="Финансовый 2 17" xfId="98"/>
    <cellStyle name="60% — Акцент2" xfId="99"/>
    <cellStyle name="Обычный 2 16" xfId="100"/>
    <cellStyle name="20% - Accent1" xfId="101"/>
    <cellStyle name="_УТГ" xfId="102"/>
    <cellStyle name="Акцент3" xfId="103"/>
    <cellStyle name="Контрольная ячейка 2" xfId="104"/>
    <cellStyle name="40% — Акцент3" xfId="105"/>
    <cellStyle name="60% — Акцент3" xfId="106"/>
    <cellStyle name="20% - Accent2" xfId="107"/>
    <cellStyle name="Акцент4" xfId="108"/>
    <cellStyle name="20% - Акцент1 2" xfId="109"/>
    <cellStyle name="20% — Акцент4" xfId="110"/>
    <cellStyle name="60% — Акцент4" xfId="111"/>
    <cellStyle name="60% — Акцент5" xfId="112"/>
    <cellStyle name="Level4 2" xfId="113"/>
    <cellStyle name="20% - Accent4" xfId="114"/>
    <cellStyle name="Акцент6" xfId="115"/>
    <cellStyle name="Акцент3 2" xfId="116"/>
    <cellStyle name="60% — Акцент6" xfId="117"/>
    <cellStyle name="_rozhufrovka 2009" xfId="118"/>
    <cellStyle name="Итог 2" xfId="119"/>
    <cellStyle name="Level0 5" xfId="120"/>
    <cellStyle name="_ПРГК сводний_" xfId="121"/>
    <cellStyle name="Define-Column 10" xfId="122"/>
    <cellStyle name="20% - Accent5" xfId="123"/>
    <cellStyle name="20% - Акцент1 3" xfId="124"/>
    <cellStyle name="Level3-Hide 2" xfId="125"/>
    <cellStyle name="20% - Акцент2 2" xfId="126"/>
    <cellStyle name="20% - Акцент2 3" xfId="127"/>
    <cellStyle name="20% - Акцент3 2" xfId="128"/>
    <cellStyle name="20% - Акцент3 3" xfId="129"/>
    <cellStyle name="20% - Акцент5 3" xfId="130"/>
    <cellStyle name="Процентный 2 11" xfId="131"/>
    <cellStyle name="20% - Акцент6 2" xfId="132"/>
    <cellStyle name="Column-Header 7 2" xfId="133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Акцент1 2" xfId="140"/>
    <cellStyle name="40% - Акцент1 3" xfId="141"/>
    <cellStyle name="40% - Акцент2 2" xfId="142"/>
    <cellStyle name="40% - Акцент2 3" xfId="143"/>
    <cellStyle name="40% - Акцент3 2" xfId="144"/>
    <cellStyle name="40% - Акцент3 3" xfId="145"/>
    <cellStyle name="40% - Акцент4 2" xfId="146"/>
    <cellStyle name="40% - Акцент4 3" xfId="147"/>
    <cellStyle name="Level5-Numbers-Hide" xfId="148"/>
    <cellStyle name="40% - Акцент5 2" xfId="149"/>
    <cellStyle name="Level3-Hide" xfId="150"/>
    <cellStyle name="40% - Акцент5 3" xfId="151"/>
    <cellStyle name="Обычный 13" xfId="152"/>
    <cellStyle name="40% - Акцент6 2" xfId="153"/>
    <cellStyle name="Обычный 14" xfId="154"/>
    <cellStyle name="40% - Акцент6 3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3 2" xfId="164"/>
    <cellStyle name="60% - Акцент3 3" xfId="165"/>
    <cellStyle name="Процентный 2" xfId="166"/>
    <cellStyle name="Level3_План департамент_2010_1207" xfId="167"/>
    <cellStyle name="60% - Акцент4 2" xfId="168"/>
    <cellStyle name="Процентный 3" xfId="169"/>
    <cellStyle name="60% - Акцент4 3" xfId="170"/>
    <cellStyle name="60% - Акцент5 2" xfId="171"/>
    <cellStyle name="60% - Акцент5 3" xfId="172"/>
    <cellStyle name="60% - Акцент6 2" xfId="173"/>
    <cellStyle name="Accent1" xfId="174"/>
    <cellStyle name="Accent2" xfId="175"/>
    <cellStyle name="Accent3" xfId="176"/>
    <cellStyle name="Level0 8 3" xfId="177"/>
    <cellStyle name="Define-Column_Zvit rux-koshtiv 2010 Департамент " xfId="178"/>
    <cellStyle name="Accent5" xfId="179"/>
    <cellStyle name="Хороший 2" xfId="180"/>
    <cellStyle name="Accent6" xfId="181"/>
    <cellStyle name="Обычный 2_2604-2010" xfId="182"/>
    <cellStyle name="Bad" xfId="183"/>
    <cellStyle name="Level2-Hide 2" xfId="184"/>
    <cellStyle name="Calculation" xfId="185"/>
    <cellStyle name="Check Cell" xfId="186"/>
    <cellStyle name="Обычный 3_Дефицит_7 млрд_0608_бс" xfId="187"/>
    <cellStyle name="Input" xfId="188"/>
    <cellStyle name="Column-Header" xfId="189"/>
    <cellStyle name="FS10" xfId="190"/>
    <cellStyle name="Column-Header 2" xfId="191"/>
    <cellStyle name="Заголовок 2 2" xfId="192"/>
    <cellStyle name="Column-Header 3" xfId="193"/>
    <cellStyle name="Заголовок 2 3" xfId="194"/>
    <cellStyle name="Column-Header 4" xfId="195"/>
    <cellStyle name="Column-Header 5" xfId="196"/>
    <cellStyle name="Обычный 2 2" xfId="197"/>
    <cellStyle name="Level5-Hide 2" xfId="198"/>
    <cellStyle name="Column-Header 6" xfId="199"/>
    <cellStyle name="Обычный 2 3" xfId="200"/>
    <cellStyle name="Column-Header 7" xfId="201"/>
    <cellStyle name="Обычный 2 4" xfId="202"/>
    <cellStyle name="Define-Column 2" xfId="203"/>
    <cellStyle name="Column-Header 8" xfId="204"/>
    <cellStyle name="Обычный 2 5" xfId="205"/>
    <cellStyle name="Heading 1" xfId="206"/>
    <cellStyle name="Define-Column 3" xfId="207"/>
    <cellStyle name="Column-Header 9" xfId="208"/>
    <cellStyle name="Column-Header 9 2" xfId="209"/>
    <cellStyle name="Column-Header_Zvit rux-koshtiv 2010 Департамент " xfId="210"/>
    <cellStyle name="Финансовый 6" xfId="211"/>
    <cellStyle name="Comma_2005_03_15-Финансовый_БГ" xfId="212"/>
    <cellStyle name="Стиль 1 3" xfId="213"/>
    <cellStyle name="Define-Column" xfId="214"/>
    <cellStyle name="Обычный 2 6" xfId="215"/>
    <cellStyle name="Heading 2" xfId="216"/>
    <cellStyle name="Define-Column 4" xfId="217"/>
    <cellStyle name="Обычный 2 7" xfId="218"/>
    <cellStyle name="Heading 3" xfId="219"/>
    <cellStyle name="Define-Column 5" xfId="220"/>
    <cellStyle name="Обычный 2 8" xfId="221"/>
    <cellStyle name="Heading 4" xfId="222"/>
    <cellStyle name="Define-Column 6" xfId="223"/>
    <cellStyle name="Обычный 2 9" xfId="224"/>
    <cellStyle name="Define-Column 7" xfId="225"/>
    <cellStyle name="Обычный 5" xfId="226"/>
    <cellStyle name="Define-Column 7 2" xfId="227"/>
    <cellStyle name="Обычный 6" xfId="228"/>
    <cellStyle name="Define-Column 7 3" xfId="229"/>
    <cellStyle name="Define-Column 8 2" xfId="230"/>
    <cellStyle name="Процентный 2 10" xfId="231"/>
    <cellStyle name="Define-Column 9" xfId="232"/>
    <cellStyle name="Level6-Hide" xfId="233"/>
    <cellStyle name="Define-Column 9 2" xfId="234"/>
    <cellStyle name="Обычный 6 2" xfId="235"/>
    <cellStyle name="Define-Column 9 3" xfId="236"/>
    <cellStyle name="Explanatory Text" xfId="237"/>
    <cellStyle name="Good" xfId="238"/>
    <cellStyle name="Hyperlink 2" xfId="239"/>
    <cellStyle name="Level0" xfId="240"/>
    <cellStyle name="Level0 10" xfId="241"/>
    <cellStyle name="Level7-Hide" xfId="242"/>
    <cellStyle name="Level0 2" xfId="243"/>
    <cellStyle name="Level0 2 2" xfId="244"/>
    <cellStyle name="Level3-Numbers-Hide" xfId="245"/>
    <cellStyle name="Level0 3" xfId="246"/>
    <cellStyle name="Level0 3 2" xfId="247"/>
    <cellStyle name="Level0 4" xfId="248"/>
    <cellStyle name="Финансовый 2 14" xfId="249"/>
    <cellStyle name="Level6" xfId="250"/>
    <cellStyle name="Level0 4 2" xfId="251"/>
    <cellStyle name="Итог 3" xfId="252"/>
    <cellStyle name="Level0 6" xfId="253"/>
    <cellStyle name="Warning Text" xfId="254"/>
    <cellStyle name="Level0 7" xfId="255"/>
    <cellStyle name="Level0 7 2" xfId="256"/>
    <cellStyle name="Level0 7 3" xfId="257"/>
    <cellStyle name="Процентный 2 2" xfId="258"/>
    <cellStyle name="Ввод  2" xfId="259"/>
    <cellStyle name="Level0 8" xfId="260"/>
    <cellStyle name="Level0 9 2" xfId="261"/>
    <cellStyle name="Level0 9 3" xfId="262"/>
    <cellStyle name="Level1" xfId="263"/>
    <cellStyle name="Level1 2" xfId="264"/>
    <cellStyle name="Плохой 2" xfId="265"/>
    <cellStyle name="Level1-Numbers" xfId="266"/>
    <cellStyle name="Level1-Numbers 2" xfId="267"/>
    <cellStyle name="Level1-Numbers-Hide" xfId="268"/>
    <cellStyle name="Финансовый 2 10" xfId="269"/>
    <cellStyle name="Level2" xfId="270"/>
    <cellStyle name="Пояснение 3" xfId="271"/>
    <cellStyle name="Level2 2" xfId="272"/>
    <cellStyle name="Level2-Hide" xfId="273"/>
    <cellStyle name="Level2-Numbers 2" xfId="274"/>
    <cellStyle name="Note" xfId="275"/>
    <cellStyle name="Level2-Numbers-Hide" xfId="276"/>
    <cellStyle name="Вычисление 2" xfId="277"/>
    <cellStyle name="Normal_2005_03_15-Финансовый_БГ" xfId="278"/>
    <cellStyle name="Level3 2" xfId="279"/>
    <cellStyle name="Вычисление 3" xfId="280"/>
    <cellStyle name="Level3 3" xfId="281"/>
    <cellStyle name="Level3-Numbers" xfId="282"/>
    <cellStyle name="Ю" xfId="283"/>
    <cellStyle name="Тысячи [0]_1.62" xfId="284"/>
    <cellStyle name="Обычный 3 5" xfId="285"/>
    <cellStyle name="Title" xfId="286"/>
    <cellStyle name="Level3-Numbers 2" xfId="287"/>
    <cellStyle name="Обычный 3 6" xfId="288"/>
    <cellStyle name="Level3-Numbers 3" xfId="289"/>
    <cellStyle name="Level3-Numbers_План департамент_2010_1207" xfId="290"/>
    <cellStyle name="Финансовый 2 12" xfId="291"/>
    <cellStyle name="Level4" xfId="292"/>
    <cellStyle name="Level4-Hide" xfId="293"/>
    <cellStyle name="Level4-Hide 2" xfId="294"/>
    <cellStyle name="Level5 2" xfId="295"/>
    <cellStyle name="Level4-Numbers 2" xfId="296"/>
    <cellStyle name="Обычный 2" xfId="297"/>
    <cellStyle name="Level7-Numbers" xfId="298"/>
    <cellStyle name="Level5-Hide" xfId="299"/>
    <cellStyle name="Level4-Numbers-Hide" xfId="300"/>
    <cellStyle name="Level5-Numbers" xfId="301"/>
    <cellStyle name="Процентный 2 15" xfId="302"/>
    <cellStyle name="Level5-Numbers 2" xfId="303"/>
    <cellStyle name="Level6 2" xfId="304"/>
    <cellStyle name="Level6-Hide 2" xfId="305"/>
    <cellStyle name="Level6-Numbers" xfId="306"/>
    <cellStyle name="Финансовый 2 15" xfId="307"/>
    <cellStyle name="Level7" xfId="308"/>
    <cellStyle name="Обычный 18" xfId="309"/>
    <cellStyle name="Linked Cell" xfId="310"/>
    <cellStyle name="Финансовый 2 2" xfId="311"/>
    <cellStyle name="Связанная ячейка 3" xfId="312"/>
    <cellStyle name="Neutral" xfId="313"/>
    <cellStyle name="Обычный 7 2" xfId="314"/>
    <cellStyle name="Normal 2" xfId="315"/>
    <cellStyle name="Number-Cells" xfId="316"/>
    <cellStyle name="Number-Cells-Column5" xfId="317"/>
    <cellStyle name="Output" xfId="318"/>
    <cellStyle name="Row-Header" xfId="319"/>
    <cellStyle name="Row-Header 2" xfId="320"/>
    <cellStyle name="Total" xfId="321"/>
    <cellStyle name="Акцент1 2" xfId="322"/>
    <cellStyle name="Акцент1 3" xfId="323"/>
    <cellStyle name="Акцент2 2" xfId="324"/>
    <cellStyle name="Акцент3 3" xfId="325"/>
    <cellStyle name="Акцент4 2" xfId="326"/>
    <cellStyle name="Акцент5 2" xfId="327"/>
    <cellStyle name="Акцент5 3" xfId="328"/>
    <cellStyle name="Акцент6 2" xfId="329"/>
    <cellStyle name="Вывод 2" xfId="330"/>
    <cellStyle name="Денежный 2" xfId="331"/>
    <cellStyle name="Заголовок 1 2" xfId="332"/>
    <cellStyle name="Заголовок 1 3" xfId="333"/>
    <cellStyle name="Заголовок 3 2" xfId="334"/>
    <cellStyle name="Заголовок 3 3" xfId="335"/>
    <cellStyle name="Обычный 3" xfId="336"/>
    <cellStyle name="Заголовок 4 2" xfId="337"/>
    <cellStyle name="Обычный 4" xfId="338"/>
    <cellStyle name="Заголовок 4 3" xfId="339"/>
    <cellStyle name="Название 2" xfId="340"/>
    <cellStyle name="Название 3" xfId="341"/>
    <cellStyle name="Нейтральный 2" xfId="342"/>
    <cellStyle name="Нейтральный 3" xfId="343"/>
    <cellStyle name="Обычный 11" xfId="344"/>
    <cellStyle name="Обычный 12" xfId="345"/>
    <cellStyle name="Обычный 15" xfId="346"/>
    <cellStyle name="Обычный 16" xfId="347"/>
    <cellStyle name="Обычный 17" xfId="348"/>
    <cellStyle name="Хороший 3" xfId="349"/>
    <cellStyle name="Обычный 2 10" xfId="350"/>
    <cellStyle name="Обычный 2 11" xfId="351"/>
    <cellStyle name="Обычный 2 12" xfId="352"/>
    <cellStyle name="Обычный 2 13" xfId="353"/>
    <cellStyle name="Обычный 2 14" xfId="354"/>
    <cellStyle name="Обычный 2 15" xfId="355"/>
    <cellStyle name="Обычный 2 2 2" xfId="356"/>
    <cellStyle name="Обычный 2 2 3" xfId="357"/>
    <cellStyle name="Обычный 2 2_Расшифровка прочих" xfId="358"/>
    <cellStyle name="Обычный 3 10" xfId="359"/>
    <cellStyle name="Обычный 3 11" xfId="360"/>
    <cellStyle name="Обычный 3 12" xfId="361"/>
    <cellStyle name="Обычный 3 13" xfId="362"/>
    <cellStyle name="Обычный 3 14" xfId="363"/>
    <cellStyle name="Обычный 3 2" xfId="364"/>
    <cellStyle name="Обычный 3 3" xfId="365"/>
    <cellStyle name="Ю-FreeSet_10" xfId="366"/>
    <cellStyle name="Обычный 3 4" xfId="367"/>
    <cellStyle name="Обычный 3 7" xfId="368"/>
    <cellStyle name="Обычный 3 8" xfId="369"/>
    <cellStyle name="Обычный 3 9" xfId="370"/>
    <cellStyle name="Обычный 6 3" xfId="371"/>
    <cellStyle name="Обычный 6 4" xfId="372"/>
    <cellStyle name="Обычный 6_Дефицит_7 млрд_0608_бс" xfId="373"/>
    <cellStyle name="Обычный 7" xfId="374"/>
    <cellStyle name="Обычный 8" xfId="375"/>
    <cellStyle name="Обычный 9" xfId="376"/>
    <cellStyle name="Обычный 9 2" xfId="377"/>
    <cellStyle name="Плохой 3" xfId="378"/>
    <cellStyle name="Примечание 2" xfId="379"/>
    <cellStyle name="Процентный 2 13" xfId="380"/>
    <cellStyle name="Процентный 2 14" xfId="381"/>
    <cellStyle name="Процентный 2 16" xfId="382"/>
    <cellStyle name="Процентный 2 4" xfId="383"/>
    <cellStyle name="Процентный 2 5" xfId="384"/>
    <cellStyle name="Процентный 2 6" xfId="385"/>
    <cellStyle name="Процентный 2 8" xfId="386"/>
    <cellStyle name="Процентный 2 9" xfId="387"/>
    <cellStyle name="Процентный 4" xfId="388"/>
    <cellStyle name="Процентный 4 2" xfId="389"/>
    <cellStyle name="Связанная ячейка 2" xfId="390"/>
    <cellStyle name="Стиль 1" xfId="391"/>
    <cellStyle name="Стиль 1 2" xfId="392"/>
    <cellStyle name="Стиль 1 4" xfId="393"/>
    <cellStyle name="Стиль 1 5" xfId="394"/>
    <cellStyle name="Финансовый 4 2" xfId="395"/>
    <cellStyle name="Стиль 1 6" xfId="396"/>
    <cellStyle name="Текст предупреждения 2" xfId="397"/>
    <cellStyle name="Текст предупреждения 3" xfId="398"/>
    <cellStyle name="Тысячи_1.62" xfId="399"/>
    <cellStyle name="Финансовый 2" xfId="400"/>
    <cellStyle name="Финансовый 2 3" xfId="401"/>
    <cellStyle name="Финансовый 2 4" xfId="402"/>
    <cellStyle name="Финансовый 2 5" xfId="403"/>
    <cellStyle name="Финансовый 2 6" xfId="404"/>
    <cellStyle name="Финансовый 2 7" xfId="405"/>
    <cellStyle name="Финансовый 2 8" xfId="406"/>
    <cellStyle name="Финансовый 2 9" xfId="407"/>
    <cellStyle name="Финансовый 3" xfId="408"/>
    <cellStyle name="Финансовый 3 2" xfId="409"/>
    <cellStyle name="Финансовый 4" xfId="410"/>
    <cellStyle name="Финансовый 5" xfId="411"/>
    <cellStyle name="Финансовый 7" xfId="412"/>
    <cellStyle name="числовой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H324"/>
  <sheetViews>
    <sheetView tabSelected="1" zoomScale="88" zoomScaleNormal="88" zoomScaleSheetLayoutView="100" workbookViewId="0" topLeftCell="A1">
      <selection activeCell="E3" sqref="E3"/>
    </sheetView>
  </sheetViews>
  <sheetFormatPr defaultColWidth="9.375" defaultRowHeight="12.75"/>
  <cols>
    <col min="1" max="1" width="93.125" style="6" customWidth="1"/>
    <col min="2" max="2" width="17.875" style="7" customWidth="1"/>
    <col min="3" max="3" width="19.125" style="1" customWidth="1"/>
    <col min="4" max="4" width="17.375" style="6" customWidth="1"/>
    <col min="5" max="5" width="20.00390625" style="6" customWidth="1"/>
    <col min="6" max="6" width="18.625" style="6" customWidth="1"/>
    <col min="7" max="7" width="20.75390625" style="6" customWidth="1"/>
    <col min="8" max="8" width="5.375" style="6" customWidth="1"/>
    <col min="9" max="16384" width="9.125" style="6" bestFit="1" customWidth="1"/>
  </cols>
  <sheetData>
    <row r="1" spans="1:8" ht="18.75">
      <c r="A1" s="8"/>
      <c r="B1" s="9"/>
      <c r="C1" s="10"/>
      <c r="D1" s="11"/>
      <c r="F1" s="6" t="s">
        <v>0</v>
      </c>
      <c r="G1" s="12"/>
      <c r="H1" s="13"/>
    </row>
    <row r="2" spans="2:8" ht="18.75">
      <c r="B2" s="2"/>
      <c r="C2" s="14"/>
      <c r="D2" s="2" t="s">
        <v>1</v>
      </c>
      <c r="E2" s="6" t="s">
        <v>2</v>
      </c>
      <c r="G2" s="2"/>
      <c r="H2" s="15"/>
    </row>
    <row r="3" spans="1:8" ht="18.75">
      <c r="A3" s="7"/>
      <c r="B3" s="16"/>
      <c r="C3" s="14"/>
      <c r="E3" s="6" t="s">
        <v>3</v>
      </c>
      <c r="H3" s="16"/>
    </row>
    <row r="4" spans="1:8" ht="18.75">
      <c r="A4" s="17"/>
      <c r="B4" s="18"/>
      <c r="C4" s="10"/>
      <c r="D4" s="19"/>
      <c r="E4" s="19"/>
      <c r="F4" s="19"/>
      <c r="G4" s="13"/>
      <c r="H4" s="13"/>
    </row>
    <row r="5" spans="5:7" ht="18.75">
      <c r="E5" s="20" t="s">
        <v>4</v>
      </c>
      <c r="F5" s="20"/>
      <c r="G5" s="21" t="s">
        <v>5</v>
      </c>
    </row>
    <row r="6" spans="5:7" ht="18.75">
      <c r="E6" s="20" t="s">
        <v>6</v>
      </c>
      <c r="F6" s="20"/>
      <c r="G6" s="21"/>
    </row>
    <row r="7" spans="5:7" ht="18.75">
      <c r="E7" s="20" t="s">
        <v>7</v>
      </c>
      <c r="F7" s="20"/>
      <c r="G7" s="21"/>
    </row>
    <row r="8" spans="5:7" ht="18.75">
      <c r="E8" s="20" t="s">
        <v>8</v>
      </c>
      <c r="F8" s="20"/>
      <c r="G8" s="21"/>
    </row>
    <row r="9" spans="5:7" ht="18.75">
      <c r="E9" s="21" t="s">
        <v>9</v>
      </c>
      <c r="F9" s="21"/>
      <c r="G9" s="21"/>
    </row>
    <row r="10" spans="1:7" ht="18.75">
      <c r="A10" s="22"/>
      <c r="B10" s="23"/>
      <c r="C10" s="24"/>
      <c r="D10" s="23"/>
      <c r="E10" s="25" t="s">
        <v>10</v>
      </c>
      <c r="F10" s="26"/>
      <c r="G10" s="27"/>
    </row>
    <row r="11" spans="1:7" ht="55.5" customHeight="1">
      <c r="A11" s="28" t="s">
        <v>11</v>
      </c>
      <c r="B11" s="23" t="s">
        <v>12</v>
      </c>
      <c r="C11" s="29"/>
      <c r="D11" s="30"/>
      <c r="E11" s="31" t="s">
        <v>13</v>
      </c>
      <c r="F11" s="32"/>
      <c r="G11" s="21">
        <v>38345331</v>
      </c>
    </row>
    <row r="12" spans="1:7" ht="18.75">
      <c r="A12" s="28" t="s">
        <v>14</v>
      </c>
      <c r="B12" s="33" t="s">
        <v>15</v>
      </c>
      <c r="C12" s="33"/>
      <c r="D12" s="34"/>
      <c r="E12" s="31" t="s">
        <v>16</v>
      </c>
      <c r="F12" s="32"/>
      <c r="G12" s="21">
        <v>430</v>
      </c>
    </row>
    <row r="13" spans="1:7" ht="18.75">
      <c r="A13" s="28" t="s">
        <v>17</v>
      </c>
      <c r="B13" s="33" t="s">
        <v>18</v>
      </c>
      <c r="C13" s="33"/>
      <c r="D13" s="34"/>
      <c r="E13" s="31" t="s">
        <v>19</v>
      </c>
      <c r="F13" s="32"/>
      <c r="G13" s="21">
        <v>5323655100</v>
      </c>
    </row>
    <row r="14" spans="1:7" ht="18.75">
      <c r="A14" s="28" t="s">
        <v>20</v>
      </c>
      <c r="B14" s="33"/>
      <c r="C14" s="33"/>
      <c r="D14" s="23"/>
      <c r="E14" s="31" t="s">
        <v>21</v>
      </c>
      <c r="F14" s="32"/>
      <c r="G14" s="21"/>
    </row>
    <row r="15" spans="1:7" ht="18.75" customHeight="1">
      <c r="A15" s="28" t="s">
        <v>22</v>
      </c>
      <c r="B15" s="23" t="s">
        <v>23</v>
      </c>
      <c r="C15" s="29"/>
      <c r="D15" s="30"/>
      <c r="E15" s="31" t="s">
        <v>24</v>
      </c>
      <c r="F15" s="32"/>
      <c r="G15" s="35"/>
    </row>
    <row r="16" spans="1:7" ht="18.75">
      <c r="A16" s="28" t="s">
        <v>25</v>
      </c>
      <c r="B16" s="33"/>
      <c r="C16" s="33"/>
      <c r="D16" s="23"/>
      <c r="E16" s="31" t="s">
        <v>26</v>
      </c>
      <c r="F16" s="32"/>
      <c r="G16" s="21" t="s">
        <v>27</v>
      </c>
    </row>
    <row r="17" spans="1:7" ht="18.75">
      <c r="A17" s="28" t="s">
        <v>28</v>
      </c>
      <c r="B17" s="33"/>
      <c r="C17" s="33"/>
      <c r="D17" s="36"/>
      <c r="E17" s="37"/>
      <c r="F17" s="38"/>
      <c r="G17" s="39"/>
    </row>
    <row r="18" spans="1:7" ht="18.75">
      <c r="A18" s="28" t="s">
        <v>29</v>
      </c>
      <c r="B18" s="33" t="s">
        <v>30</v>
      </c>
      <c r="C18" s="33"/>
      <c r="D18" s="36"/>
      <c r="E18" s="40"/>
      <c r="F18" s="41"/>
      <c r="G18" s="42"/>
    </row>
    <row r="19" spans="1:7" ht="21" customHeight="1">
      <c r="A19" s="28" t="s">
        <v>31</v>
      </c>
      <c r="B19" s="33">
        <v>73</v>
      </c>
      <c r="C19" s="33"/>
      <c r="D19" s="23"/>
      <c r="E19" s="28" t="s">
        <v>32</v>
      </c>
      <c r="F19" s="43"/>
      <c r="G19" s="44"/>
    </row>
    <row r="20" spans="1:7" ht="38.25" customHeight="1">
      <c r="A20" s="28" t="s">
        <v>33</v>
      </c>
      <c r="B20" s="33" t="s">
        <v>34</v>
      </c>
      <c r="C20" s="33"/>
      <c r="D20" s="33"/>
      <c r="E20" s="28" t="s">
        <v>35</v>
      </c>
      <c r="F20" s="43"/>
      <c r="G20" s="45"/>
    </row>
    <row r="21" spans="1:7" ht="18.75">
      <c r="A21" s="28" t="s">
        <v>36</v>
      </c>
      <c r="B21" s="33" t="s">
        <v>37</v>
      </c>
      <c r="C21" s="33"/>
      <c r="D21" s="33"/>
      <c r="E21" s="23"/>
      <c r="F21" s="23"/>
      <c r="G21" s="46"/>
    </row>
    <row r="22" spans="1:7" ht="18.75">
      <c r="A22" s="28" t="s">
        <v>38</v>
      </c>
      <c r="B22" s="33" t="s">
        <v>39</v>
      </c>
      <c r="C22" s="33"/>
      <c r="D22" s="47"/>
      <c r="E22" s="34"/>
      <c r="F22" s="34"/>
      <c r="G22" s="36"/>
    </row>
    <row r="24" spans="1:7" ht="36.75" customHeight="1">
      <c r="A24" s="48" t="s">
        <v>40</v>
      </c>
      <c r="B24" s="48"/>
      <c r="C24" s="48"/>
      <c r="D24" s="48"/>
      <c r="E24" s="48"/>
      <c r="F24" s="48"/>
      <c r="G24" s="48"/>
    </row>
    <row r="25" spans="1:7" ht="51" customHeight="1">
      <c r="A25" s="21" t="s">
        <v>41</v>
      </c>
      <c r="B25" s="44" t="s">
        <v>42</v>
      </c>
      <c r="C25" s="49" t="s">
        <v>43</v>
      </c>
      <c r="D25" s="44" t="s">
        <v>44</v>
      </c>
      <c r="E25" s="44"/>
      <c r="F25" s="44"/>
      <c r="G25" s="44"/>
    </row>
    <row r="26" spans="1:7" ht="60" customHeight="1">
      <c r="A26" s="21"/>
      <c r="B26" s="44"/>
      <c r="C26" s="49"/>
      <c r="D26" s="50" t="s">
        <v>45</v>
      </c>
      <c r="E26" s="50" t="s">
        <v>46</v>
      </c>
      <c r="F26" s="50" t="s">
        <v>47</v>
      </c>
      <c r="G26" s="50" t="s">
        <v>48</v>
      </c>
    </row>
    <row r="27" spans="1:7" ht="21" customHeight="1">
      <c r="A27" s="21">
        <v>1</v>
      </c>
      <c r="B27" s="44">
        <v>2</v>
      </c>
      <c r="C27" s="44">
        <v>3</v>
      </c>
      <c r="D27" s="44">
        <v>4</v>
      </c>
      <c r="E27" s="44">
        <v>5</v>
      </c>
      <c r="F27" s="44">
        <v>6</v>
      </c>
      <c r="G27" s="44">
        <v>7</v>
      </c>
    </row>
    <row r="28" spans="1:7" ht="21.75" customHeight="1">
      <c r="A28" s="51" t="s">
        <v>49</v>
      </c>
      <c r="B28" s="51"/>
      <c r="C28" s="51"/>
      <c r="D28" s="51"/>
      <c r="E28" s="51"/>
      <c r="F28" s="51"/>
      <c r="G28" s="51"/>
    </row>
    <row r="29" spans="1:7" s="1" customFormat="1" ht="19.5" customHeight="1">
      <c r="A29" s="51" t="s">
        <v>50</v>
      </c>
      <c r="B29" s="51"/>
      <c r="C29" s="51"/>
      <c r="D29" s="51"/>
      <c r="E29" s="51"/>
      <c r="F29" s="51"/>
      <c r="G29" s="51"/>
    </row>
    <row r="30" spans="1:7" s="1" customFormat="1" ht="18.75" customHeight="1">
      <c r="A30" s="52" t="s">
        <v>51</v>
      </c>
      <c r="B30" s="21">
        <v>1010</v>
      </c>
      <c r="C30" s="53">
        <f>D30+E30+F30+G30</f>
        <v>14800</v>
      </c>
      <c r="D30" s="54">
        <v>3700</v>
      </c>
      <c r="E30" s="54">
        <v>3700</v>
      </c>
      <c r="F30" s="54">
        <v>3700</v>
      </c>
      <c r="G30" s="54">
        <v>3700</v>
      </c>
    </row>
    <row r="31" spans="1:7" s="1" customFormat="1" ht="18.75" customHeight="1">
      <c r="A31" s="52" t="s">
        <v>52</v>
      </c>
      <c r="B31" s="21">
        <v>1020</v>
      </c>
      <c r="C31" s="53">
        <f aca="true" t="shared" si="0" ref="C31:C38">D31+E31+F31+G31</f>
        <v>0</v>
      </c>
      <c r="D31" s="54"/>
      <c r="E31" s="54"/>
      <c r="F31" s="54"/>
      <c r="G31" s="54"/>
    </row>
    <row r="32" spans="1:7" s="1" customFormat="1" ht="18.75" customHeight="1">
      <c r="A32" s="52" t="s">
        <v>53</v>
      </c>
      <c r="B32" s="21">
        <v>1030</v>
      </c>
      <c r="C32" s="53">
        <f t="shared" si="0"/>
        <v>0</v>
      </c>
      <c r="D32" s="54"/>
      <c r="E32" s="54"/>
      <c r="F32" s="54"/>
      <c r="G32" s="54"/>
    </row>
    <row r="33" spans="1:7" s="1" customFormat="1" ht="39.75" customHeight="1">
      <c r="A33" s="55" t="s">
        <v>54</v>
      </c>
      <c r="B33" s="21">
        <v>1031</v>
      </c>
      <c r="C33" s="53">
        <f t="shared" si="0"/>
        <v>1300</v>
      </c>
      <c r="D33" s="54">
        <v>634.3</v>
      </c>
      <c r="E33" s="54">
        <v>191.4</v>
      </c>
      <c r="F33" s="54">
        <v>190.8</v>
      </c>
      <c r="G33" s="54">
        <v>283.5</v>
      </c>
    </row>
    <row r="34" spans="1:7" s="1" customFormat="1" ht="18.75">
      <c r="A34" s="52" t="s">
        <v>55</v>
      </c>
      <c r="B34" s="21">
        <v>1040</v>
      </c>
      <c r="C34" s="53">
        <f>C35+C37+C38</f>
        <v>12402</v>
      </c>
      <c r="D34" s="53">
        <f>D35+D37++D38</f>
        <v>2100.5</v>
      </c>
      <c r="E34" s="54">
        <f>E35+E36+E37+E38</f>
        <v>4100.5</v>
      </c>
      <c r="F34" s="54">
        <f>F35+F36+F37+F38</f>
        <v>4100.5</v>
      </c>
      <c r="G34" s="54">
        <f>G35+G36+G37+G38</f>
        <v>2100.5</v>
      </c>
    </row>
    <row r="35" spans="1:7" s="1" customFormat="1" ht="18.75">
      <c r="A35" s="56" t="s">
        <v>56</v>
      </c>
      <c r="B35" s="21">
        <v>1041</v>
      </c>
      <c r="C35" s="53">
        <f t="shared" si="0"/>
        <v>2</v>
      </c>
      <c r="D35" s="54">
        <v>0.5</v>
      </c>
      <c r="E35" s="54">
        <v>0.5</v>
      </c>
      <c r="F35" s="54">
        <v>0.5</v>
      </c>
      <c r="G35" s="54">
        <v>0.5</v>
      </c>
    </row>
    <row r="36" spans="1:7" s="1" customFormat="1" ht="18.75">
      <c r="A36" s="56" t="s">
        <v>57</v>
      </c>
      <c r="B36" s="21">
        <v>1042</v>
      </c>
      <c r="C36" s="53">
        <f t="shared" si="0"/>
        <v>0</v>
      </c>
      <c r="D36" s="57"/>
      <c r="E36" s="57"/>
      <c r="F36" s="54"/>
      <c r="G36" s="54"/>
    </row>
    <row r="37" spans="1:7" s="1" customFormat="1" ht="18.75">
      <c r="A37" s="56" t="s">
        <v>58</v>
      </c>
      <c r="B37" s="21">
        <v>1043</v>
      </c>
      <c r="C37" s="53">
        <f t="shared" si="0"/>
        <v>400</v>
      </c>
      <c r="D37" s="58">
        <v>100</v>
      </c>
      <c r="E37" s="58">
        <v>100</v>
      </c>
      <c r="F37" s="58">
        <v>100</v>
      </c>
      <c r="G37" s="58">
        <v>100</v>
      </c>
    </row>
    <row r="38" spans="1:7" s="1" customFormat="1" ht="18.75">
      <c r="A38" s="56" t="s">
        <v>59</v>
      </c>
      <c r="B38" s="21">
        <v>1044</v>
      </c>
      <c r="C38" s="53">
        <f t="shared" si="0"/>
        <v>12000</v>
      </c>
      <c r="D38" s="58">
        <v>2000</v>
      </c>
      <c r="E38" s="58">
        <v>4000</v>
      </c>
      <c r="F38" s="58">
        <v>4000</v>
      </c>
      <c r="G38" s="58">
        <v>2000</v>
      </c>
    </row>
    <row r="39" spans="1:7" s="2" customFormat="1" ht="20.25" customHeight="1">
      <c r="A39" s="51" t="s">
        <v>60</v>
      </c>
      <c r="B39" s="51"/>
      <c r="C39" s="51"/>
      <c r="D39" s="51"/>
      <c r="E39" s="51"/>
      <c r="F39" s="51"/>
      <c r="G39" s="51"/>
    </row>
    <row r="40" spans="1:7" s="2" customFormat="1" ht="17.25" customHeight="1">
      <c r="A40" s="52" t="s">
        <v>61</v>
      </c>
      <c r="B40" s="21">
        <v>1050</v>
      </c>
      <c r="C40" s="53">
        <f>D40+E40+F40+G40</f>
        <v>-11450</v>
      </c>
      <c r="D40" s="53">
        <v>-2800</v>
      </c>
      <c r="E40" s="53">
        <v>-2850</v>
      </c>
      <c r="F40" s="53">
        <v>-2850</v>
      </c>
      <c r="G40" s="53">
        <v>-2950</v>
      </c>
    </row>
    <row r="41" spans="1:7" s="2" customFormat="1" ht="16.5" customHeight="1">
      <c r="A41" s="52" t="s">
        <v>62</v>
      </c>
      <c r="B41" s="21">
        <v>1060</v>
      </c>
      <c r="C41" s="53">
        <f aca="true" t="shared" si="1" ref="C41:C64">D41+E41+F41+G41</f>
        <v>-2519</v>
      </c>
      <c r="D41" s="53">
        <v>-616</v>
      </c>
      <c r="E41" s="53">
        <v>-627</v>
      </c>
      <c r="F41" s="53">
        <v>-627</v>
      </c>
      <c r="G41" s="53">
        <v>-649</v>
      </c>
    </row>
    <row r="42" spans="1:7" s="2" customFormat="1" ht="18" customHeight="1">
      <c r="A42" s="52" t="s">
        <v>63</v>
      </c>
      <c r="B42" s="21">
        <v>1070</v>
      </c>
      <c r="C42" s="53">
        <f t="shared" si="1"/>
        <v>-638.5</v>
      </c>
      <c r="D42" s="53">
        <v>-88.6</v>
      </c>
      <c r="E42" s="53">
        <v>-183.3</v>
      </c>
      <c r="F42" s="53">
        <v>-183.4</v>
      </c>
      <c r="G42" s="53">
        <v>-183.2</v>
      </c>
    </row>
    <row r="43" spans="1:7" s="2" customFormat="1" ht="18.75" customHeight="1">
      <c r="A43" s="52" t="s">
        <v>64</v>
      </c>
      <c r="B43" s="21">
        <v>1080</v>
      </c>
      <c r="C43" s="53">
        <f t="shared" si="1"/>
        <v>-12347</v>
      </c>
      <c r="D43" s="53">
        <v>-2073.7</v>
      </c>
      <c r="E43" s="53">
        <v>-4079.9</v>
      </c>
      <c r="F43" s="53">
        <v>-4096.7</v>
      </c>
      <c r="G43" s="53">
        <v>-2096.7</v>
      </c>
    </row>
    <row r="44" spans="1:7" s="2" customFormat="1" ht="17.25" customHeight="1">
      <c r="A44" s="52" t="s">
        <v>65</v>
      </c>
      <c r="B44" s="21">
        <v>1090</v>
      </c>
      <c r="C44" s="53">
        <f t="shared" si="1"/>
        <v>0</v>
      </c>
      <c r="D44" s="53"/>
      <c r="E44" s="53"/>
      <c r="F44" s="53"/>
      <c r="G44" s="53"/>
    </row>
    <row r="45" spans="1:7" s="3" customFormat="1" ht="17.25" customHeight="1">
      <c r="A45" s="52" t="s">
        <v>66</v>
      </c>
      <c r="B45" s="21">
        <v>1100</v>
      </c>
      <c r="C45" s="53">
        <f t="shared" si="1"/>
        <v>-420</v>
      </c>
      <c r="D45" s="53">
        <v>-125</v>
      </c>
      <c r="E45" s="53">
        <v>-120</v>
      </c>
      <c r="F45" s="53">
        <v>-105</v>
      </c>
      <c r="G45" s="53">
        <v>-70</v>
      </c>
    </row>
    <row r="46" spans="1:7" s="2" customFormat="1" ht="18" customHeight="1">
      <c r="A46" s="52" t="s">
        <v>67</v>
      </c>
      <c r="B46" s="21">
        <v>1110</v>
      </c>
      <c r="C46" s="53">
        <f t="shared" si="1"/>
        <v>0</v>
      </c>
      <c r="D46" s="53">
        <v>0</v>
      </c>
      <c r="E46" s="53">
        <v>0</v>
      </c>
      <c r="F46" s="53">
        <v>0</v>
      </c>
      <c r="G46" s="53">
        <v>0</v>
      </c>
    </row>
    <row r="47" spans="1:7" s="2" customFormat="1" ht="17.25" customHeight="1">
      <c r="A47" s="52" t="s">
        <v>68</v>
      </c>
      <c r="B47" s="21">
        <v>1120</v>
      </c>
      <c r="C47" s="53">
        <f t="shared" si="1"/>
        <v>-760</v>
      </c>
      <c r="D47" s="53">
        <f>D52+D51+D50+D49+D48</f>
        <v>-620</v>
      </c>
      <c r="E47" s="53">
        <f>E52+E51+E50+E49+E48</f>
        <v>-17</v>
      </c>
      <c r="F47" s="53">
        <f>F52+F51+F50+F49+F48</f>
        <v>-16.5</v>
      </c>
      <c r="G47" s="53">
        <f>G52+G51+G50+G49+G48</f>
        <v>-106.5</v>
      </c>
    </row>
    <row r="48" spans="1:7" s="2" customFormat="1" ht="17.25" customHeight="1">
      <c r="A48" s="56" t="s">
        <v>69</v>
      </c>
      <c r="B48" s="21">
        <v>1121</v>
      </c>
      <c r="C48" s="53">
        <f t="shared" si="1"/>
        <v>-50</v>
      </c>
      <c r="D48" s="53">
        <v>-50</v>
      </c>
      <c r="E48" s="53"/>
      <c r="F48" s="53"/>
      <c r="G48" s="53"/>
    </row>
    <row r="49" spans="1:7" s="2" customFormat="1" ht="17.25" customHeight="1">
      <c r="A49" s="56" t="s">
        <v>70</v>
      </c>
      <c r="B49" s="21">
        <v>1122</v>
      </c>
      <c r="C49" s="53">
        <f t="shared" si="1"/>
        <v>-2</v>
      </c>
      <c r="D49" s="53">
        <v>-1.5</v>
      </c>
      <c r="E49" s="53">
        <v>-0.5</v>
      </c>
      <c r="F49" s="53"/>
      <c r="G49" s="53"/>
    </row>
    <row r="50" spans="1:7" s="3" customFormat="1" ht="20.25" customHeight="1">
      <c r="A50" s="56" t="s">
        <v>71</v>
      </c>
      <c r="B50" s="21">
        <v>1123</v>
      </c>
      <c r="C50" s="53">
        <f t="shared" si="1"/>
        <v>-135</v>
      </c>
      <c r="D50" s="53">
        <v>-90</v>
      </c>
      <c r="E50" s="53">
        <v>-15</v>
      </c>
      <c r="F50" s="53">
        <v>-15</v>
      </c>
      <c r="G50" s="53">
        <v>-15</v>
      </c>
    </row>
    <row r="51" spans="1:7" s="3" customFormat="1" ht="19.5" customHeight="1">
      <c r="A51" s="56" t="s">
        <v>72</v>
      </c>
      <c r="B51" s="21">
        <v>1124</v>
      </c>
      <c r="C51" s="53">
        <f t="shared" si="1"/>
        <v>-567</v>
      </c>
      <c r="D51" s="53">
        <v>-477</v>
      </c>
      <c r="E51" s="53"/>
      <c r="F51" s="53"/>
      <c r="G51" s="53">
        <v>-90</v>
      </c>
    </row>
    <row r="52" spans="1:7" s="4" customFormat="1" ht="17.25" customHeight="1">
      <c r="A52" s="59" t="s">
        <v>73</v>
      </c>
      <c r="B52" s="60">
        <v>1125</v>
      </c>
      <c r="C52" s="53">
        <f t="shared" si="1"/>
        <v>-6</v>
      </c>
      <c r="D52" s="61">
        <v>-1.5</v>
      </c>
      <c r="E52" s="61">
        <v>-1.5</v>
      </c>
      <c r="F52" s="61">
        <v>-1.5</v>
      </c>
      <c r="G52" s="61">
        <v>-1.5</v>
      </c>
    </row>
    <row r="53" spans="1:7" s="2" customFormat="1" ht="18" customHeight="1">
      <c r="A53" s="56" t="s">
        <v>74</v>
      </c>
      <c r="B53" s="21">
        <v>1126</v>
      </c>
      <c r="C53" s="53">
        <f t="shared" si="1"/>
        <v>0</v>
      </c>
      <c r="D53" s="53">
        <v>0</v>
      </c>
      <c r="E53" s="53">
        <v>0</v>
      </c>
      <c r="F53" s="53">
        <v>0</v>
      </c>
      <c r="G53" s="53">
        <v>0</v>
      </c>
    </row>
    <row r="54" spans="1:7" s="2" customFormat="1" ht="35.25" customHeight="1">
      <c r="A54" s="52" t="s">
        <v>75</v>
      </c>
      <c r="B54" s="21">
        <v>1130</v>
      </c>
      <c r="C54" s="53">
        <f t="shared" si="1"/>
        <v>-20</v>
      </c>
      <c r="D54" s="53">
        <v>-5</v>
      </c>
      <c r="E54" s="53">
        <v>-5</v>
      </c>
      <c r="F54" s="53">
        <v>-5</v>
      </c>
      <c r="G54" s="53">
        <v>-5</v>
      </c>
    </row>
    <row r="55" spans="1:7" s="2" customFormat="1" ht="18" customHeight="1">
      <c r="A55" s="52" t="s">
        <v>76</v>
      </c>
      <c r="B55" s="21">
        <v>1140</v>
      </c>
      <c r="C55" s="53">
        <f t="shared" si="1"/>
        <v>0</v>
      </c>
      <c r="D55" s="53">
        <v>0</v>
      </c>
      <c r="E55" s="53">
        <v>0</v>
      </c>
      <c r="F55" s="53">
        <v>0</v>
      </c>
      <c r="G55" s="53">
        <v>0</v>
      </c>
    </row>
    <row r="56" spans="1:7" s="2" customFormat="1" ht="16.5" customHeight="1">
      <c r="A56" s="52" t="s">
        <v>77</v>
      </c>
      <c r="B56" s="21">
        <v>1150</v>
      </c>
      <c r="C56" s="53">
        <f t="shared" si="1"/>
        <v>-50</v>
      </c>
      <c r="D56" s="53">
        <v>-12.6</v>
      </c>
      <c r="E56" s="53">
        <v>-12.5</v>
      </c>
      <c r="F56" s="62">
        <v>-12.5</v>
      </c>
      <c r="G56" s="53">
        <v>-12.4</v>
      </c>
    </row>
    <row r="57" spans="1:7" s="2" customFormat="1" ht="17.25" customHeight="1">
      <c r="A57" s="52" t="s">
        <v>78</v>
      </c>
      <c r="B57" s="21">
        <v>1160</v>
      </c>
      <c r="C57" s="53">
        <f t="shared" si="1"/>
        <v>-240</v>
      </c>
      <c r="D57" s="53">
        <v>-80</v>
      </c>
      <c r="E57" s="53">
        <v>-80</v>
      </c>
      <c r="F57" s="53">
        <v>-80</v>
      </c>
      <c r="G57" s="53">
        <v>0</v>
      </c>
    </row>
    <row r="58" spans="1:7" s="2" customFormat="1" ht="15.75" customHeight="1">
      <c r="A58" s="52" t="s">
        <v>79</v>
      </c>
      <c r="B58" s="21">
        <v>1170</v>
      </c>
      <c r="C58" s="53">
        <f t="shared" si="1"/>
        <v>-20</v>
      </c>
      <c r="D58" s="53">
        <v>-5</v>
      </c>
      <c r="E58" s="53">
        <v>-5</v>
      </c>
      <c r="F58" s="53">
        <v>-5</v>
      </c>
      <c r="G58" s="53">
        <v>-5</v>
      </c>
    </row>
    <row r="59" spans="1:7" s="2" customFormat="1" ht="14.25" customHeight="1">
      <c r="A59" s="56" t="s">
        <v>80</v>
      </c>
      <c r="B59" s="21">
        <v>1171</v>
      </c>
      <c r="C59" s="53">
        <f t="shared" si="1"/>
        <v>-20</v>
      </c>
      <c r="D59" s="53">
        <v>-5</v>
      </c>
      <c r="E59" s="53">
        <v>-5</v>
      </c>
      <c r="F59" s="53">
        <v>-5</v>
      </c>
      <c r="G59" s="53">
        <v>-5</v>
      </c>
    </row>
    <row r="60" spans="1:7" s="2" customFormat="1" ht="1.5" customHeight="1" hidden="1">
      <c r="A60" s="52" t="s">
        <v>81</v>
      </c>
      <c r="B60" s="21">
        <v>1180</v>
      </c>
      <c r="C60" s="53">
        <f t="shared" si="1"/>
        <v>0</v>
      </c>
      <c r="D60" s="53"/>
      <c r="E60" s="53"/>
      <c r="F60" s="53"/>
      <c r="G60" s="53"/>
    </row>
    <row r="61" spans="1:7" s="2" customFormat="1" ht="17.25" customHeight="1">
      <c r="A61" s="51" t="s">
        <v>82</v>
      </c>
      <c r="B61" s="21">
        <v>1190</v>
      </c>
      <c r="C61" s="53">
        <f t="shared" si="1"/>
        <v>28502</v>
      </c>
      <c r="D61" s="53">
        <f>D30+D33+D34</f>
        <v>6434.8</v>
      </c>
      <c r="E61" s="53">
        <f>E30+E33+E34</f>
        <v>7991.9</v>
      </c>
      <c r="F61" s="53">
        <f>F30+F33+F34</f>
        <v>7991.3</v>
      </c>
      <c r="G61" s="53">
        <f>G30+G33+G34</f>
        <v>6084</v>
      </c>
    </row>
    <row r="62" spans="1:7" s="2" customFormat="1" ht="17.25" customHeight="1">
      <c r="A62" s="51" t="s">
        <v>83</v>
      </c>
      <c r="B62" s="21">
        <v>1200</v>
      </c>
      <c r="C62" s="53">
        <f t="shared" si="1"/>
        <v>-28464.5</v>
      </c>
      <c r="D62" s="53">
        <f>D40+D41+D42+D43+D44+D45+D46+D47+D54+D55+D56+D57+D58+D60</f>
        <v>-6425.9</v>
      </c>
      <c r="E62" s="53">
        <f>E40+E41+E42+E43+E44+E45+E46+E47+E54+E55+E56+E57+E58+E60</f>
        <v>-7979.700000000001</v>
      </c>
      <c r="F62" s="53">
        <f>F40+F41+F42+F43+F44+F45+F46+F47+F54+F55+F56+F57+F58+F60</f>
        <v>-7981.1</v>
      </c>
      <c r="G62" s="53">
        <f>G40+G41+G42+G43+G44+G45+G46+G47+G54+G55+G56+G57+G58+G60</f>
        <v>-6077.799999999999</v>
      </c>
    </row>
    <row r="63" spans="1:7" s="2" customFormat="1" ht="17.25" customHeight="1">
      <c r="A63" s="51" t="s">
        <v>84</v>
      </c>
      <c r="B63" s="21">
        <v>1210</v>
      </c>
      <c r="C63" s="53">
        <f t="shared" si="1"/>
        <v>37.5</v>
      </c>
      <c r="D63" s="53">
        <f>D61+D62</f>
        <v>8.900000000000546</v>
      </c>
      <c r="E63" s="53">
        <f>E61+E62</f>
        <v>12.199999999998909</v>
      </c>
      <c r="F63" s="53">
        <f>F61+F62</f>
        <v>10.199999999999818</v>
      </c>
      <c r="G63" s="53">
        <f>G61+G62</f>
        <v>6.200000000000728</v>
      </c>
    </row>
    <row r="64" spans="1:7" s="2" customFormat="1" ht="18" customHeight="1" hidden="1">
      <c r="A64" s="51" t="s">
        <v>85</v>
      </c>
      <c r="B64" s="21">
        <v>1220</v>
      </c>
      <c r="C64" s="53">
        <f t="shared" si="1"/>
        <v>23.9</v>
      </c>
      <c r="D64" s="53">
        <v>14.8</v>
      </c>
      <c r="E64" s="53">
        <v>5.8</v>
      </c>
      <c r="F64" s="53">
        <v>1.4</v>
      </c>
      <c r="G64" s="53">
        <v>1.9</v>
      </c>
    </row>
    <row r="65" spans="1:7" s="2" customFormat="1" ht="36.75" customHeight="1">
      <c r="A65" s="49"/>
      <c r="B65" s="49"/>
      <c r="C65" s="49"/>
      <c r="D65" s="49"/>
      <c r="E65" s="49"/>
      <c r="F65" s="49"/>
      <c r="G65" s="49"/>
    </row>
    <row r="66" spans="1:7" s="2" customFormat="1" ht="103.5" customHeight="1">
      <c r="A66" s="51" t="s">
        <v>86</v>
      </c>
      <c r="B66" s="51"/>
      <c r="C66" s="51"/>
      <c r="D66" s="51"/>
      <c r="E66" s="51"/>
      <c r="F66" s="51"/>
      <c r="G66" s="51"/>
    </row>
    <row r="67" spans="1:7" s="2" customFormat="1" ht="18" customHeight="1">
      <c r="A67" s="52" t="s">
        <v>87</v>
      </c>
      <c r="B67" s="21">
        <v>2010</v>
      </c>
      <c r="C67" s="53"/>
      <c r="D67" s="63"/>
      <c r="E67" s="63"/>
      <c r="F67" s="63"/>
      <c r="G67" s="63"/>
    </row>
    <row r="68" spans="1:7" s="2" customFormat="1" ht="20.25" customHeight="1">
      <c r="A68" s="52" t="s">
        <v>88</v>
      </c>
      <c r="B68" s="21">
        <v>2020</v>
      </c>
      <c r="C68" s="53"/>
      <c r="D68" s="63"/>
      <c r="E68" s="63"/>
      <c r="F68" s="63"/>
      <c r="G68" s="63"/>
    </row>
    <row r="69" spans="1:7" s="2" customFormat="1" ht="18" customHeight="1">
      <c r="A69" s="52" t="s">
        <v>89</v>
      </c>
      <c r="B69" s="21">
        <v>2030</v>
      </c>
      <c r="C69" s="62"/>
      <c r="D69" s="64"/>
      <c r="E69" s="64"/>
      <c r="F69" s="64"/>
      <c r="G69" s="64"/>
    </row>
    <row r="70" spans="1:7" s="2" customFormat="1" ht="18" customHeight="1">
      <c r="A70" s="52" t="s">
        <v>90</v>
      </c>
      <c r="B70" s="21">
        <v>2040</v>
      </c>
      <c r="C70" s="53"/>
      <c r="D70" s="53"/>
      <c r="E70" s="53"/>
      <c r="F70" s="53"/>
      <c r="G70" s="53"/>
    </row>
    <row r="71" spans="1:7" s="2" customFormat="1" ht="15.75" customHeight="1">
      <c r="A71" s="65"/>
      <c r="B71" s="65"/>
      <c r="C71" s="65"/>
      <c r="D71" s="65"/>
      <c r="E71" s="65"/>
      <c r="F71" s="65"/>
      <c r="G71" s="65"/>
    </row>
    <row r="72" spans="1:7" s="2" customFormat="1" ht="28.5" customHeight="1">
      <c r="A72" s="51" t="s">
        <v>91</v>
      </c>
      <c r="B72" s="51"/>
      <c r="C72" s="51"/>
      <c r="D72" s="51"/>
      <c r="E72" s="51"/>
      <c r="F72" s="51"/>
      <c r="G72" s="51"/>
    </row>
    <row r="73" spans="1:7" s="2" customFormat="1" ht="18.75" customHeight="1">
      <c r="A73" s="52" t="s">
        <v>92</v>
      </c>
      <c r="B73" s="21">
        <v>3010</v>
      </c>
      <c r="C73" s="53"/>
      <c r="D73" s="53"/>
      <c r="E73" s="53"/>
      <c r="F73" s="53"/>
      <c r="G73" s="53"/>
    </row>
    <row r="74" spans="1:7" s="2" customFormat="1" ht="16.5" customHeight="1">
      <c r="A74" s="56" t="s">
        <v>93</v>
      </c>
      <c r="B74" s="21">
        <v>3011</v>
      </c>
      <c r="C74" s="53"/>
      <c r="D74" s="66"/>
      <c r="E74" s="66"/>
      <c r="F74" s="63"/>
      <c r="G74" s="63"/>
    </row>
    <row r="75" spans="1:7" s="2" customFormat="1" ht="31.5" customHeight="1">
      <c r="A75" s="51" t="s">
        <v>94</v>
      </c>
      <c r="B75" s="67">
        <v>3020</v>
      </c>
      <c r="C75" s="53"/>
      <c r="D75" s="53"/>
      <c r="E75" s="53"/>
      <c r="F75" s="53"/>
      <c r="G75" s="53"/>
    </row>
    <row r="76" spans="1:7" s="2" customFormat="1" ht="17.25" customHeight="1">
      <c r="A76" s="56" t="s">
        <v>95</v>
      </c>
      <c r="B76" s="67">
        <v>3021</v>
      </c>
      <c r="C76" s="53"/>
      <c r="D76" s="63"/>
      <c r="E76" s="63"/>
      <c r="F76" s="63"/>
      <c r="G76" s="63"/>
    </row>
    <row r="77" spans="1:7" s="2" customFormat="1" ht="17.25" customHeight="1">
      <c r="A77" s="56" t="s">
        <v>96</v>
      </c>
      <c r="B77" s="67">
        <v>3022</v>
      </c>
      <c r="C77" s="53"/>
      <c r="D77" s="63"/>
      <c r="E77" s="63"/>
      <c r="F77" s="63"/>
      <c r="G77" s="63"/>
    </row>
    <row r="78" spans="1:7" s="2" customFormat="1" ht="17.25" customHeight="1">
      <c r="A78" s="56" t="s">
        <v>97</v>
      </c>
      <c r="B78" s="67">
        <v>3023</v>
      </c>
      <c r="C78" s="53"/>
      <c r="D78" s="63"/>
      <c r="E78" s="63"/>
      <c r="F78" s="63"/>
      <c r="G78" s="63"/>
    </row>
    <row r="79" spans="1:7" s="2" customFormat="1" ht="16.5" customHeight="1">
      <c r="A79" s="56" t="s">
        <v>98</v>
      </c>
      <c r="B79" s="67">
        <v>3024</v>
      </c>
      <c r="C79" s="53"/>
      <c r="D79" s="63"/>
      <c r="E79" s="63"/>
      <c r="F79" s="63"/>
      <c r="G79" s="63"/>
    </row>
    <row r="80" spans="1:7" s="2" customFormat="1" ht="36" customHeight="1">
      <c r="A80" s="56" t="s">
        <v>99</v>
      </c>
      <c r="B80" s="67">
        <v>3025</v>
      </c>
      <c r="C80" s="53"/>
      <c r="D80" s="63"/>
      <c r="E80" s="63"/>
      <c r="F80" s="63"/>
      <c r="G80" s="63"/>
    </row>
    <row r="81" spans="1:7" s="2" customFormat="1" ht="17.25" customHeight="1">
      <c r="A81" s="56" t="s">
        <v>100</v>
      </c>
      <c r="B81" s="67">
        <v>3026</v>
      </c>
      <c r="C81" s="53"/>
      <c r="D81" s="63"/>
      <c r="E81" s="63"/>
      <c r="F81" s="63"/>
      <c r="G81" s="63"/>
    </row>
    <row r="82" spans="1:7" s="2" customFormat="1" ht="20.25" customHeight="1">
      <c r="A82" s="52" t="s">
        <v>101</v>
      </c>
      <c r="B82" s="68">
        <v>3030</v>
      </c>
      <c r="C82" s="53"/>
      <c r="D82" s="63"/>
      <c r="E82" s="63"/>
      <c r="F82" s="63"/>
      <c r="G82" s="63"/>
    </row>
    <row r="83" spans="1:7" s="2" customFormat="1" ht="18.75" customHeight="1">
      <c r="A83" s="44"/>
      <c r="B83" s="44"/>
      <c r="C83" s="44"/>
      <c r="D83" s="44"/>
      <c r="E83" s="44"/>
      <c r="F83" s="44"/>
      <c r="G83" s="44"/>
    </row>
    <row r="84" spans="1:7" s="2" customFormat="1" ht="25.5" customHeight="1">
      <c r="A84" s="51" t="s">
        <v>102</v>
      </c>
      <c r="B84" s="51"/>
      <c r="C84" s="51"/>
      <c r="D84" s="51"/>
      <c r="E84" s="51"/>
      <c r="F84" s="51"/>
      <c r="G84" s="51"/>
    </row>
    <row r="85" spans="1:7" s="2" customFormat="1" ht="28.5" customHeight="1">
      <c r="A85" s="52" t="s">
        <v>103</v>
      </c>
      <c r="B85" s="68">
        <v>4010</v>
      </c>
      <c r="C85" s="53"/>
      <c r="D85" s="53"/>
      <c r="E85" s="53"/>
      <c r="F85" s="53"/>
      <c r="G85" s="53"/>
    </row>
    <row r="86" spans="1:7" s="2" customFormat="1" ht="17.25" customHeight="1">
      <c r="A86" s="56" t="s">
        <v>104</v>
      </c>
      <c r="B86" s="68">
        <v>4011</v>
      </c>
      <c r="C86" s="53"/>
      <c r="D86" s="63"/>
      <c r="E86" s="63"/>
      <c r="F86" s="63"/>
      <c r="G86" s="63"/>
    </row>
    <row r="87" spans="1:7" s="2" customFormat="1" ht="19.5" customHeight="1">
      <c r="A87" s="56" t="s">
        <v>105</v>
      </c>
      <c r="B87" s="68">
        <v>4012</v>
      </c>
      <c r="C87" s="53"/>
      <c r="D87" s="63"/>
      <c r="E87" s="63"/>
      <c r="F87" s="63"/>
      <c r="G87" s="63"/>
    </row>
    <row r="88" spans="1:7" s="2" customFormat="1" ht="18.75" customHeight="1">
      <c r="A88" s="56" t="s">
        <v>106</v>
      </c>
      <c r="B88" s="68">
        <v>4013</v>
      </c>
      <c r="C88" s="53"/>
      <c r="D88" s="63"/>
      <c r="E88" s="63"/>
      <c r="F88" s="63"/>
      <c r="G88" s="63"/>
    </row>
    <row r="89" spans="1:7" s="2" customFormat="1" ht="20.25" customHeight="1">
      <c r="A89" s="52" t="s">
        <v>107</v>
      </c>
      <c r="B89" s="68">
        <v>4020</v>
      </c>
      <c r="C89" s="53"/>
      <c r="D89" s="63"/>
      <c r="E89" s="63"/>
      <c r="F89" s="63"/>
      <c r="G89" s="63"/>
    </row>
    <row r="90" spans="1:7" s="2" customFormat="1" ht="18.75" customHeight="1">
      <c r="A90" s="52" t="s">
        <v>108</v>
      </c>
      <c r="B90" s="68">
        <v>4030</v>
      </c>
      <c r="C90" s="53"/>
      <c r="D90" s="53"/>
      <c r="E90" s="53"/>
      <c r="F90" s="53"/>
      <c r="G90" s="53"/>
    </row>
    <row r="91" spans="1:7" s="2" customFormat="1" ht="21" customHeight="1">
      <c r="A91" s="56" t="s">
        <v>104</v>
      </c>
      <c r="B91" s="68">
        <v>4031</v>
      </c>
      <c r="C91" s="53"/>
      <c r="D91" s="63"/>
      <c r="E91" s="63"/>
      <c r="F91" s="63"/>
      <c r="G91" s="63"/>
    </row>
    <row r="92" spans="1:7" s="2" customFormat="1" ht="19.5" customHeight="1">
      <c r="A92" s="56" t="s">
        <v>105</v>
      </c>
      <c r="B92" s="68">
        <v>4032</v>
      </c>
      <c r="C92" s="53"/>
      <c r="D92" s="63"/>
      <c r="E92" s="63"/>
      <c r="F92" s="63"/>
      <c r="G92" s="63"/>
    </row>
    <row r="93" spans="1:7" s="2" customFormat="1" ht="18.75" customHeight="1">
      <c r="A93" s="56" t="s">
        <v>106</v>
      </c>
      <c r="B93" s="68">
        <v>4033</v>
      </c>
      <c r="C93" s="53"/>
      <c r="D93" s="63"/>
      <c r="E93" s="63"/>
      <c r="F93" s="63"/>
      <c r="G93" s="63"/>
    </row>
    <row r="94" spans="1:7" s="2" customFormat="1" ht="22.5" customHeight="1">
      <c r="A94" s="52" t="s">
        <v>109</v>
      </c>
      <c r="B94" s="68">
        <v>4040</v>
      </c>
      <c r="C94" s="53"/>
      <c r="D94" s="63"/>
      <c r="E94" s="63"/>
      <c r="F94" s="63"/>
      <c r="G94" s="63"/>
    </row>
    <row r="95" spans="1:7" s="5" customFormat="1" ht="102.75" customHeight="1">
      <c r="A95" s="69"/>
      <c r="B95" s="69"/>
      <c r="C95" s="69"/>
      <c r="D95" s="69"/>
      <c r="E95" s="69"/>
      <c r="F95" s="69"/>
      <c r="G95" s="69"/>
    </row>
    <row r="96" spans="1:7" ht="32.25" customHeight="1">
      <c r="A96" s="51" t="s">
        <v>110</v>
      </c>
      <c r="B96" s="51"/>
      <c r="C96" s="49"/>
      <c r="D96" s="49"/>
      <c r="E96" s="49"/>
      <c r="F96" s="49"/>
      <c r="G96" s="49"/>
    </row>
    <row r="97" spans="1:7" ht="45" customHeight="1">
      <c r="A97" s="52" t="s">
        <v>111</v>
      </c>
      <c r="B97" s="21">
        <v>5010</v>
      </c>
      <c r="C97" s="70">
        <f>(D97+E97+F97+G97)/4</f>
        <v>86.5</v>
      </c>
      <c r="D97" s="71">
        <f>D98+D99+D100+D101+D102+D103</f>
        <v>89</v>
      </c>
      <c r="E97" s="71">
        <f>E98+E99+E100+E101+E102+E103</f>
        <v>84</v>
      </c>
      <c r="F97" s="71">
        <f>F98+F99+F100+F101+F102+F103</f>
        <v>84</v>
      </c>
      <c r="G97" s="71">
        <f>G98+G99+G100+G101+G102+G103</f>
        <v>89</v>
      </c>
    </row>
    <row r="98" spans="1:7" ht="20.25" customHeight="1">
      <c r="A98" s="56" t="s">
        <v>112</v>
      </c>
      <c r="B98" s="21">
        <v>5020</v>
      </c>
      <c r="C98" s="70">
        <f aca="true" t="shared" si="2" ref="C98:C103">(D98+E98+F98+G98)/4</f>
        <v>1</v>
      </c>
      <c r="D98" s="71">
        <v>1</v>
      </c>
      <c r="E98" s="71">
        <v>1</v>
      </c>
      <c r="F98" s="71">
        <v>1</v>
      </c>
      <c r="G98" s="71">
        <v>1</v>
      </c>
    </row>
    <row r="99" spans="1:7" ht="17.25" customHeight="1">
      <c r="A99" s="56" t="s">
        <v>113</v>
      </c>
      <c r="B99" s="21">
        <v>5030</v>
      </c>
      <c r="C99" s="70">
        <f t="shared" si="2"/>
        <v>12</v>
      </c>
      <c r="D99" s="71">
        <v>12</v>
      </c>
      <c r="E99" s="71">
        <v>12</v>
      </c>
      <c r="F99" s="71">
        <v>12</v>
      </c>
      <c r="G99" s="71">
        <v>12</v>
      </c>
    </row>
    <row r="100" spans="1:7" ht="18.75" customHeight="1">
      <c r="A100" s="56" t="s">
        <v>114</v>
      </c>
      <c r="B100" s="21">
        <v>5040</v>
      </c>
      <c r="C100" s="70">
        <f t="shared" si="2"/>
        <v>8</v>
      </c>
      <c r="D100" s="71">
        <v>8</v>
      </c>
      <c r="E100" s="71">
        <v>8</v>
      </c>
      <c r="F100" s="71">
        <v>8</v>
      </c>
      <c r="G100" s="71">
        <v>8</v>
      </c>
    </row>
    <row r="101" spans="1:7" ht="17.25" customHeight="1">
      <c r="A101" s="56" t="s">
        <v>115</v>
      </c>
      <c r="B101" s="21">
        <v>5050</v>
      </c>
      <c r="C101" s="70">
        <v>43</v>
      </c>
      <c r="D101" s="71">
        <v>43</v>
      </c>
      <c r="E101" s="71">
        <v>43</v>
      </c>
      <c r="F101" s="71">
        <v>43</v>
      </c>
      <c r="G101" s="71">
        <v>43</v>
      </c>
    </row>
    <row r="102" spans="1:7" ht="18" customHeight="1">
      <c r="A102" s="56" t="s">
        <v>116</v>
      </c>
      <c r="B102" s="21">
        <v>5060</v>
      </c>
      <c r="C102" s="70">
        <f t="shared" si="2"/>
        <v>10</v>
      </c>
      <c r="D102" s="71">
        <v>10</v>
      </c>
      <c r="E102" s="71">
        <v>10</v>
      </c>
      <c r="F102" s="71">
        <v>10</v>
      </c>
      <c r="G102" s="71">
        <v>10</v>
      </c>
    </row>
    <row r="103" spans="1:7" ht="18" customHeight="1">
      <c r="A103" s="56" t="s">
        <v>117</v>
      </c>
      <c r="B103" s="21">
        <v>5070</v>
      </c>
      <c r="C103" s="70">
        <f t="shared" si="2"/>
        <v>12.5</v>
      </c>
      <c r="D103" s="71">
        <v>15</v>
      </c>
      <c r="E103" s="71">
        <v>10</v>
      </c>
      <c r="F103" s="71">
        <v>10</v>
      </c>
      <c r="G103" s="71">
        <v>15</v>
      </c>
    </row>
    <row r="104" spans="1:7" ht="19.5" customHeight="1">
      <c r="A104" s="52" t="s">
        <v>118</v>
      </c>
      <c r="B104" s="21">
        <v>5080</v>
      </c>
      <c r="C104" s="53">
        <f>C40</f>
        <v>-11450</v>
      </c>
      <c r="D104" s="53">
        <f>D40</f>
        <v>-2800</v>
      </c>
      <c r="E104" s="53">
        <f>E40</f>
        <v>-2850</v>
      </c>
      <c r="F104" s="53">
        <f>F40</f>
        <v>-2850</v>
      </c>
      <c r="G104" s="53">
        <f>G40</f>
        <v>-2950</v>
      </c>
    </row>
    <row r="105" spans="1:7" ht="23.25" customHeight="1">
      <c r="A105" s="52" t="s">
        <v>119</v>
      </c>
      <c r="B105" s="21">
        <v>5090</v>
      </c>
      <c r="C105" s="63">
        <f>C104/C97/12</f>
        <v>-11.030828516377648</v>
      </c>
      <c r="D105" s="63">
        <f>D104/D97/3</f>
        <v>-10.48689138576779</v>
      </c>
      <c r="E105" s="63">
        <f>E104/E97/3</f>
        <v>-11.30952380952381</v>
      </c>
      <c r="F105" s="63">
        <f>F104/F97/3</f>
        <v>-11.30952380952381</v>
      </c>
      <c r="G105" s="63">
        <f>G104/G97/3</f>
        <v>-11.048689138576778</v>
      </c>
    </row>
    <row r="106" spans="1:7" ht="25.5" customHeight="1">
      <c r="A106" s="52" t="s">
        <v>120</v>
      </c>
      <c r="B106" s="21">
        <v>5100</v>
      </c>
      <c r="C106" s="72">
        <v>0</v>
      </c>
      <c r="D106" s="66">
        <v>0</v>
      </c>
      <c r="E106" s="63">
        <v>0</v>
      </c>
      <c r="F106" s="63">
        <v>0</v>
      </c>
      <c r="G106" s="63">
        <v>0</v>
      </c>
    </row>
    <row r="107" spans="1:7" ht="19.5" customHeight="1">
      <c r="A107" s="56" t="s">
        <v>112</v>
      </c>
      <c r="B107" s="21">
        <v>5110</v>
      </c>
      <c r="C107" s="70">
        <v>0</v>
      </c>
      <c r="D107" s="63">
        <v>0</v>
      </c>
      <c r="E107" s="63">
        <v>0</v>
      </c>
      <c r="F107" s="63">
        <v>0</v>
      </c>
      <c r="G107" s="63">
        <v>0</v>
      </c>
    </row>
    <row r="108" spans="1:7" ht="18" customHeight="1">
      <c r="A108" s="56" t="s">
        <v>113</v>
      </c>
      <c r="B108" s="21">
        <v>5120</v>
      </c>
      <c r="C108" s="70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ht="18.75" customHeight="1">
      <c r="A109" s="56" t="s">
        <v>114</v>
      </c>
      <c r="B109" s="21">
        <v>5130</v>
      </c>
      <c r="C109" s="70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ht="18" customHeight="1">
      <c r="A110" s="56" t="s">
        <v>115</v>
      </c>
      <c r="B110" s="21">
        <v>5140</v>
      </c>
      <c r="C110" s="70">
        <v>0</v>
      </c>
      <c r="D110" s="63">
        <v>0</v>
      </c>
      <c r="E110" s="63">
        <v>0</v>
      </c>
      <c r="F110" s="63">
        <v>0</v>
      </c>
      <c r="G110" s="63">
        <v>0</v>
      </c>
    </row>
    <row r="111" spans="1:7" ht="21" customHeight="1">
      <c r="A111" s="56" t="s">
        <v>116</v>
      </c>
      <c r="B111" s="21">
        <v>5150</v>
      </c>
      <c r="C111" s="70">
        <v>0</v>
      </c>
      <c r="D111" s="63">
        <v>0</v>
      </c>
      <c r="E111" s="63">
        <v>0</v>
      </c>
      <c r="F111" s="63">
        <v>0</v>
      </c>
      <c r="G111" s="63">
        <v>0</v>
      </c>
    </row>
    <row r="112" spans="1:7" ht="19.5" customHeight="1">
      <c r="A112" s="56" t="s">
        <v>117</v>
      </c>
      <c r="B112" s="21">
        <v>5160</v>
      </c>
      <c r="C112" s="70">
        <v>0</v>
      </c>
      <c r="D112" s="63">
        <v>0</v>
      </c>
      <c r="E112" s="63">
        <v>0</v>
      </c>
      <c r="F112" s="63">
        <v>0</v>
      </c>
      <c r="G112" s="63">
        <v>0</v>
      </c>
    </row>
    <row r="113" spans="1:7" ht="19.5" customHeight="1">
      <c r="A113" s="73"/>
      <c r="C113" s="74"/>
      <c r="D113" s="75"/>
      <c r="E113" s="75"/>
      <c r="F113" s="75"/>
      <c r="G113" s="75"/>
    </row>
    <row r="114" spans="1:7" ht="21.75" customHeight="1">
      <c r="A114" s="73"/>
      <c r="C114" s="76"/>
      <c r="D114" s="77"/>
      <c r="E114" s="77"/>
      <c r="F114" s="77"/>
      <c r="G114" s="77"/>
    </row>
    <row r="115" spans="1:7" ht="25.5" customHeight="1">
      <c r="A115" s="78" t="s">
        <v>121</v>
      </c>
      <c r="C115" s="79"/>
      <c r="D115" s="80"/>
      <c r="E115" s="81" t="s">
        <v>122</v>
      </c>
      <c r="F115" s="81"/>
      <c r="G115" s="81"/>
    </row>
    <row r="116" spans="1:7" s="2" customFormat="1" ht="19.5" customHeight="1">
      <c r="A116" s="82" t="s">
        <v>123</v>
      </c>
      <c r="B116" s="6"/>
      <c r="C116" s="83"/>
      <c r="D116" s="84"/>
      <c r="E116" s="85" t="s">
        <v>124</v>
      </c>
      <c r="F116" s="85"/>
      <c r="G116" s="85"/>
    </row>
    <row r="117" spans="1:7" ht="19.5" customHeight="1">
      <c r="A117" s="73"/>
      <c r="C117" s="76"/>
      <c r="D117" s="77"/>
      <c r="E117" s="77"/>
      <c r="F117" s="77"/>
      <c r="G117" s="77"/>
    </row>
    <row r="118" spans="1:7" ht="18.75">
      <c r="A118" s="73"/>
      <c r="C118" s="76"/>
      <c r="D118" s="77"/>
      <c r="E118" s="77"/>
      <c r="F118" s="77"/>
      <c r="G118" s="77"/>
    </row>
    <row r="119" spans="1:7" ht="18.75">
      <c r="A119" s="73"/>
      <c r="C119" s="76"/>
      <c r="D119" s="77"/>
      <c r="E119" s="77"/>
      <c r="F119" s="77"/>
      <c r="G119" s="77"/>
    </row>
    <row r="120" spans="1:7" ht="18.75">
      <c r="A120" s="73"/>
      <c r="C120" s="76"/>
      <c r="D120" s="77"/>
      <c r="E120" s="77"/>
      <c r="F120" s="77"/>
      <c r="G120" s="77"/>
    </row>
    <row r="121" spans="1:7" ht="18.75">
      <c r="A121" s="73"/>
      <c r="C121" s="76"/>
      <c r="D121" s="77"/>
      <c r="E121" s="77"/>
      <c r="F121" s="77"/>
      <c r="G121" s="77"/>
    </row>
    <row r="122" spans="1:7" ht="18.75">
      <c r="A122" s="73"/>
      <c r="C122" s="76"/>
      <c r="D122" s="77"/>
      <c r="E122" s="77"/>
      <c r="F122" s="77"/>
      <c r="G122" s="77"/>
    </row>
    <row r="123" spans="1:7" ht="18.75">
      <c r="A123" s="73"/>
      <c r="C123" s="76"/>
      <c r="D123" s="77"/>
      <c r="E123" s="77"/>
      <c r="F123" s="77"/>
      <c r="G123" s="77"/>
    </row>
    <row r="124" spans="1:7" ht="18.75">
      <c r="A124" s="73"/>
      <c r="C124" s="76"/>
      <c r="D124" s="77"/>
      <c r="E124" s="77"/>
      <c r="F124" s="77"/>
      <c r="G124" s="77"/>
    </row>
    <row r="125" spans="1:7" ht="18.75">
      <c r="A125" s="73"/>
      <c r="C125" s="76"/>
      <c r="D125" s="77"/>
      <c r="E125" s="77"/>
      <c r="F125" s="77"/>
      <c r="G125" s="77"/>
    </row>
    <row r="126" spans="1:7" ht="18.75">
      <c r="A126" s="73"/>
      <c r="C126" s="76"/>
      <c r="D126" s="77"/>
      <c r="E126" s="77"/>
      <c r="F126" s="77"/>
      <c r="G126" s="77"/>
    </row>
    <row r="127" spans="1:7" ht="18.75">
      <c r="A127" s="73"/>
      <c r="C127" s="76"/>
      <c r="D127" s="77"/>
      <c r="E127" s="77"/>
      <c r="F127" s="77"/>
      <c r="G127" s="77"/>
    </row>
    <row r="128" spans="1:7" ht="18.75">
      <c r="A128" s="73"/>
      <c r="C128" s="76"/>
      <c r="D128" s="77"/>
      <c r="E128" s="77"/>
      <c r="F128" s="77"/>
      <c r="G128" s="77"/>
    </row>
    <row r="129" spans="1:7" ht="18.75">
      <c r="A129" s="73"/>
      <c r="C129" s="76"/>
      <c r="D129" s="77"/>
      <c r="E129" s="77"/>
      <c r="F129" s="77"/>
      <c r="G129" s="77"/>
    </row>
    <row r="130" spans="1:7" ht="18.75">
      <c r="A130" s="73"/>
      <c r="C130" s="76"/>
      <c r="D130" s="77"/>
      <c r="E130" s="77"/>
      <c r="F130" s="77"/>
      <c r="G130" s="77"/>
    </row>
    <row r="131" spans="1:7" ht="18.75">
      <c r="A131" s="73"/>
      <c r="C131" s="76"/>
      <c r="D131" s="77"/>
      <c r="E131" s="77"/>
      <c r="F131" s="77"/>
      <c r="G131" s="77"/>
    </row>
    <row r="132" spans="1:7" ht="18.75">
      <c r="A132" s="73"/>
      <c r="C132" s="76"/>
      <c r="D132" s="77"/>
      <c r="E132" s="77"/>
      <c r="F132" s="77"/>
      <c r="G132" s="77"/>
    </row>
    <row r="133" spans="1:7" ht="18.75">
      <c r="A133" s="73"/>
      <c r="C133" s="76"/>
      <c r="D133" s="77"/>
      <c r="E133" s="77"/>
      <c r="F133" s="77"/>
      <c r="G133" s="77"/>
    </row>
    <row r="134" spans="1:7" ht="18.75">
      <c r="A134" s="73"/>
      <c r="C134" s="76"/>
      <c r="D134" s="77"/>
      <c r="E134" s="77"/>
      <c r="F134" s="77"/>
      <c r="G134" s="77"/>
    </row>
    <row r="135" spans="1:7" ht="18.75">
      <c r="A135" s="73"/>
      <c r="C135" s="76"/>
      <c r="D135" s="77"/>
      <c r="E135" s="77"/>
      <c r="F135" s="77"/>
      <c r="G135" s="77"/>
    </row>
    <row r="136" spans="1:7" ht="18.75">
      <c r="A136" s="73"/>
      <c r="C136" s="76"/>
      <c r="D136" s="77"/>
      <c r="E136" s="77"/>
      <c r="F136" s="77"/>
      <c r="G136" s="77"/>
    </row>
    <row r="137" spans="1:7" ht="18.75">
      <c r="A137" s="73"/>
      <c r="C137" s="76"/>
      <c r="D137" s="77"/>
      <c r="E137" s="77"/>
      <c r="F137" s="77"/>
      <c r="G137" s="77"/>
    </row>
    <row r="138" spans="1:7" ht="18.75">
      <c r="A138" s="73"/>
      <c r="C138" s="76"/>
      <c r="D138" s="77"/>
      <c r="E138" s="77"/>
      <c r="F138" s="77"/>
      <c r="G138" s="77"/>
    </row>
    <row r="139" spans="1:7" ht="18.75">
      <c r="A139" s="73"/>
      <c r="C139" s="76"/>
      <c r="D139" s="77"/>
      <c r="E139" s="77"/>
      <c r="F139" s="77"/>
      <c r="G139" s="77"/>
    </row>
    <row r="140" spans="1:7" ht="18.75">
      <c r="A140" s="73"/>
      <c r="C140" s="76"/>
      <c r="D140" s="77"/>
      <c r="E140" s="77"/>
      <c r="F140" s="77"/>
      <c r="G140" s="77"/>
    </row>
    <row r="141" spans="1:7" ht="18.75">
      <c r="A141" s="73"/>
      <c r="C141" s="76"/>
      <c r="D141" s="77"/>
      <c r="E141" s="77"/>
      <c r="F141" s="77"/>
      <c r="G141" s="77"/>
    </row>
    <row r="142" spans="1:7" ht="18.75">
      <c r="A142" s="73"/>
      <c r="C142" s="76"/>
      <c r="D142" s="77"/>
      <c r="E142" s="77"/>
      <c r="F142" s="77"/>
      <c r="G142" s="77"/>
    </row>
    <row r="143" spans="1:7" ht="18.75">
      <c r="A143" s="73"/>
      <c r="C143" s="76"/>
      <c r="D143" s="77"/>
      <c r="E143" s="77"/>
      <c r="F143" s="77"/>
      <c r="G143" s="77"/>
    </row>
    <row r="144" spans="1:7" ht="18.75">
      <c r="A144" s="73"/>
      <c r="C144" s="76"/>
      <c r="D144" s="77"/>
      <c r="E144" s="77"/>
      <c r="F144" s="77"/>
      <c r="G144" s="77"/>
    </row>
    <row r="145" spans="1:7" ht="18.75">
      <c r="A145" s="73"/>
      <c r="C145" s="76"/>
      <c r="D145" s="77"/>
      <c r="E145" s="77"/>
      <c r="F145" s="77"/>
      <c r="G145" s="77"/>
    </row>
    <row r="146" spans="1:7" ht="18.75">
      <c r="A146" s="73"/>
      <c r="C146" s="76"/>
      <c r="D146" s="77"/>
      <c r="E146" s="77"/>
      <c r="F146" s="77"/>
      <c r="G146" s="77"/>
    </row>
    <row r="147" spans="1:7" ht="18.75">
      <c r="A147" s="73"/>
      <c r="C147" s="76"/>
      <c r="D147" s="77"/>
      <c r="E147" s="77"/>
      <c r="F147" s="77"/>
      <c r="G147" s="77"/>
    </row>
    <row r="148" spans="1:7" ht="18.75">
      <c r="A148" s="73"/>
      <c r="C148" s="76"/>
      <c r="D148" s="77"/>
      <c r="E148" s="77"/>
      <c r="F148" s="77"/>
      <c r="G148" s="77"/>
    </row>
    <row r="149" spans="1:7" ht="18.75">
      <c r="A149" s="73"/>
      <c r="C149" s="76"/>
      <c r="D149" s="77"/>
      <c r="E149" s="77"/>
      <c r="F149" s="77"/>
      <c r="G149" s="77"/>
    </row>
    <row r="150" spans="1:7" ht="18.75">
      <c r="A150" s="73"/>
      <c r="C150" s="76"/>
      <c r="D150" s="77"/>
      <c r="E150" s="77"/>
      <c r="F150" s="77"/>
      <c r="G150" s="77"/>
    </row>
    <row r="151" spans="1:7" ht="18.75">
      <c r="A151" s="73"/>
      <c r="C151" s="76"/>
      <c r="D151" s="77"/>
      <c r="E151" s="77"/>
      <c r="F151" s="77"/>
      <c r="G151" s="77"/>
    </row>
    <row r="152" spans="1:7" ht="18.75">
      <c r="A152" s="73"/>
      <c r="C152" s="76"/>
      <c r="D152" s="77"/>
      <c r="E152" s="77"/>
      <c r="F152" s="77"/>
      <c r="G152" s="77"/>
    </row>
    <row r="153" spans="1:7" ht="18.75">
      <c r="A153" s="73"/>
      <c r="C153" s="76"/>
      <c r="D153" s="77"/>
      <c r="E153" s="77"/>
      <c r="F153" s="77"/>
      <c r="G153" s="77"/>
    </row>
    <row r="154" spans="1:7" ht="18.75">
      <c r="A154" s="73"/>
      <c r="C154" s="76"/>
      <c r="D154" s="77"/>
      <c r="E154" s="77"/>
      <c r="F154" s="77"/>
      <c r="G154" s="77"/>
    </row>
    <row r="155" spans="1:7" ht="18.75">
      <c r="A155" s="73"/>
      <c r="C155" s="76"/>
      <c r="D155" s="77"/>
      <c r="E155" s="77"/>
      <c r="F155" s="77"/>
      <c r="G155" s="77"/>
    </row>
    <row r="156" spans="1:7" ht="18.75">
      <c r="A156" s="73"/>
      <c r="C156" s="76"/>
      <c r="D156" s="77"/>
      <c r="E156" s="77"/>
      <c r="F156" s="77"/>
      <c r="G156" s="77"/>
    </row>
    <row r="157" spans="1:7" ht="18.75">
      <c r="A157" s="73"/>
      <c r="C157" s="76"/>
      <c r="D157" s="77"/>
      <c r="E157" s="77"/>
      <c r="F157" s="77"/>
      <c r="G157" s="77"/>
    </row>
    <row r="158" ht="18.75">
      <c r="A158" s="86"/>
    </row>
    <row r="159" ht="18.75">
      <c r="A159" s="86"/>
    </row>
    <row r="160" ht="18.75">
      <c r="A160" s="86"/>
    </row>
    <row r="161" ht="18.75">
      <c r="A161" s="86"/>
    </row>
    <row r="162" ht="18.75">
      <c r="A162" s="86"/>
    </row>
    <row r="163" ht="18.75">
      <c r="A163" s="86"/>
    </row>
    <row r="164" ht="18.75">
      <c r="A164" s="86"/>
    </row>
    <row r="165" ht="18.75">
      <c r="A165" s="86"/>
    </row>
    <row r="166" ht="18.75">
      <c r="A166" s="86"/>
    </row>
    <row r="167" ht="18.75">
      <c r="A167" s="86"/>
    </row>
    <row r="168" ht="18.75">
      <c r="A168" s="86"/>
    </row>
    <row r="169" ht="18.75">
      <c r="A169" s="86"/>
    </row>
    <row r="170" ht="18.75">
      <c r="A170" s="86"/>
    </row>
    <row r="171" ht="18.75">
      <c r="A171" s="86"/>
    </row>
    <row r="172" ht="18.75">
      <c r="A172" s="86"/>
    </row>
    <row r="173" ht="18.75">
      <c r="A173" s="86"/>
    </row>
    <row r="174" ht="18.75">
      <c r="A174" s="86"/>
    </row>
    <row r="175" ht="18.75">
      <c r="A175" s="86"/>
    </row>
    <row r="176" ht="18.75">
      <c r="A176" s="86"/>
    </row>
    <row r="177" ht="18.75">
      <c r="A177" s="86"/>
    </row>
    <row r="178" ht="18.75">
      <c r="A178" s="86"/>
    </row>
    <row r="179" ht="18.75">
      <c r="A179" s="86"/>
    </row>
    <row r="180" ht="18.75">
      <c r="A180" s="86"/>
    </row>
    <row r="181" ht="18.75">
      <c r="A181" s="86"/>
    </row>
    <row r="182" ht="18.75">
      <c r="A182" s="86"/>
    </row>
    <row r="183" ht="18.75">
      <c r="A183" s="86"/>
    </row>
    <row r="184" ht="18.75">
      <c r="A184" s="86"/>
    </row>
    <row r="185" ht="18.75">
      <c r="A185" s="86"/>
    </row>
    <row r="186" ht="18.75">
      <c r="A186" s="86"/>
    </row>
    <row r="187" ht="18.75">
      <c r="A187" s="86"/>
    </row>
    <row r="188" ht="18.75">
      <c r="A188" s="86"/>
    </row>
    <row r="189" ht="18.75">
      <c r="A189" s="86"/>
    </row>
    <row r="190" ht="18.75">
      <c r="A190" s="86"/>
    </row>
    <row r="191" ht="18.75">
      <c r="A191" s="86"/>
    </row>
    <row r="192" ht="18.75">
      <c r="A192" s="86"/>
    </row>
    <row r="193" ht="18.75">
      <c r="A193" s="86"/>
    </row>
    <row r="194" ht="18.75">
      <c r="A194" s="86"/>
    </row>
    <row r="195" ht="18.75">
      <c r="A195" s="86"/>
    </row>
    <row r="196" ht="18.75">
      <c r="A196" s="86"/>
    </row>
    <row r="197" ht="18.75">
      <c r="A197" s="86"/>
    </row>
    <row r="198" ht="18.75">
      <c r="A198" s="86"/>
    </row>
    <row r="199" ht="18.75">
      <c r="A199" s="86"/>
    </row>
    <row r="200" ht="18.75">
      <c r="A200" s="86"/>
    </row>
    <row r="201" ht="18.75">
      <c r="A201" s="86"/>
    </row>
    <row r="202" ht="18.75">
      <c r="A202" s="86"/>
    </row>
    <row r="203" ht="18.75">
      <c r="A203" s="86"/>
    </row>
    <row r="204" ht="18.75">
      <c r="A204" s="86"/>
    </row>
    <row r="205" ht="18.75">
      <c r="A205" s="86"/>
    </row>
    <row r="206" ht="18.75">
      <c r="A206" s="86"/>
    </row>
    <row r="207" ht="18.75">
      <c r="A207" s="86"/>
    </row>
    <row r="208" ht="18.75">
      <c r="A208" s="86"/>
    </row>
    <row r="209" ht="18.75">
      <c r="A209" s="86"/>
    </row>
    <row r="210" ht="18.75">
      <c r="A210" s="86"/>
    </row>
    <row r="211" ht="18.75">
      <c r="A211" s="86"/>
    </row>
    <row r="212" ht="18.75">
      <c r="A212" s="86"/>
    </row>
    <row r="213" ht="18.75">
      <c r="A213" s="86"/>
    </row>
    <row r="214" ht="18.75">
      <c r="A214" s="86"/>
    </row>
    <row r="215" ht="18.75">
      <c r="A215" s="86"/>
    </row>
    <row r="216" ht="18.75">
      <c r="A216" s="86"/>
    </row>
    <row r="217" ht="18.75">
      <c r="A217" s="86"/>
    </row>
    <row r="218" ht="18.75">
      <c r="A218" s="86"/>
    </row>
    <row r="219" ht="18.75">
      <c r="A219" s="86"/>
    </row>
    <row r="220" ht="18.75">
      <c r="A220" s="86"/>
    </row>
    <row r="221" ht="18.75">
      <c r="A221" s="86"/>
    </row>
    <row r="222" ht="18.75">
      <c r="A222" s="86"/>
    </row>
    <row r="223" ht="18.75">
      <c r="A223" s="86"/>
    </row>
    <row r="224" ht="18.75">
      <c r="A224" s="86"/>
    </row>
    <row r="225" ht="18.75">
      <c r="A225" s="86"/>
    </row>
    <row r="226" ht="18.75">
      <c r="A226" s="86"/>
    </row>
    <row r="227" ht="18.75">
      <c r="A227" s="86"/>
    </row>
    <row r="228" ht="18.75">
      <c r="A228" s="86"/>
    </row>
    <row r="229" ht="18.75">
      <c r="A229" s="86"/>
    </row>
    <row r="230" ht="18.75">
      <c r="A230" s="86"/>
    </row>
    <row r="231" ht="18.75">
      <c r="A231" s="86"/>
    </row>
    <row r="232" ht="18.75">
      <c r="A232" s="86"/>
    </row>
    <row r="233" ht="18.75">
      <c r="A233" s="86"/>
    </row>
    <row r="234" ht="18.75">
      <c r="A234" s="86"/>
    </row>
    <row r="235" ht="18.75">
      <c r="A235" s="86"/>
    </row>
    <row r="236" ht="18.75">
      <c r="A236" s="86"/>
    </row>
    <row r="237" ht="18.75">
      <c r="A237" s="86"/>
    </row>
    <row r="238" ht="18.75">
      <c r="A238" s="86"/>
    </row>
    <row r="239" ht="18.75">
      <c r="A239" s="86"/>
    </row>
    <row r="240" ht="18.75">
      <c r="A240" s="86"/>
    </row>
    <row r="241" ht="18.75">
      <c r="A241" s="86"/>
    </row>
    <row r="242" ht="18.75">
      <c r="A242" s="86"/>
    </row>
    <row r="243" ht="18.75">
      <c r="A243" s="86"/>
    </row>
    <row r="244" ht="18.75">
      <c r="A244" s="86"/>
    </row>
    <row r="245" ht="18.75">
      <c r="A245" s="86"/>
    </row>
    <row r="246" ht="18.75">
      <c r="A246" s="86"/>
    </row>
    <row r="247" ht="18.75">
      <c r="A247" s="86"/>
    </row>
    <row r="248" ht="18.75">
      <c r="A248" s="86"/>
    </row>
    <row r="249" ht="18.75">
      <c r="A249" s="86"/>
    </row>
    <row r="250" ht="18.75">
      <c r="A250" s="86"/>
    </row>
    <row r="251" ht="18.75">
      <c r="A251" s="86"/>
    </row>
    <row r="252" ht="18.75">
      <c r="A252" s="86"/>
    </row>
    <row r="253" ht="18.75">
      <c r="A253" s="86"/>
    </row>
    <row r="254" ht="18.75">
      <c r="A254" s="86"/>
    </row>
    <row r="255" ht="18.75">
      <c r="A255" s="86"/>
    </row>
    <row r="256" ht="18.75">
      <c r="A256" s="86"/>
    </row>
    <row r="257" ht="18.75">
      <c r="A257" s="86"/>
    </row>
    <row r="258" ht="18.75">
      <c r="A258" s="86"/>
    </row>
    <row r="259" ht="18.75">
      <c r="A259" s="86"/>
    </row>
    <row r="260" ht="18.75">
      <c r="A260" s="86"/>
    </row>
    <row r="261" ht="18.75">
      <c r="A261" s="86"/>
    </row>
    <row r="262" ht="18.75">
      <c r="A262" s="86"/>
    </row>
    <row r="263" ht="18.75">
      <c r="A263" s="86"/>
    </row>
    <row r="264" ht="18.75">
      <c r="A264" s="86"/>
    </row>
    <row r="265" ht="18.75">
      <c r="A265" s="86"/>
    </row>
    <row r="266" ht="18.75">
      <c r="A266" s="86"/>
    </row>
    <row r="267" ht="18.75">
      <c r="A267" s="86"/>
    </row>
    <row r="268" ht="18.75">
      <c r="A268" s="86"/>
    </row>
    <row r="269" ht="18.75">
      <c r="A269" s="86"/>
    </row>
    <row r="270" ht="18.75">
      <c r="A270" s="86"/>
    </row>
    <row r="271" ht="18.75">
      <c r="A271" s="86"/>
    </row>
    <row r="272" ht="18.75">
      <c r="A272" s="86"/>
    </row>
    <row r="273" ht="18.75">
      <c r="A273" s="86"/>
    </row>
    <row r="274" ht="18.75">
      <c r="A274" s="86"/>
    </row>
    <row r="275" ht="18.75">
      <c r="A275" s="86"/>
    </row>
    <row r="276" ht="18.75">
      <c r="A276" s="86"/>
    </row>
    <row r="277" ht="18.75">
      <c r="A277" s="86"/>
    </row>
    <row r="278" ht="18.75">
      <c r="A278" s="86"/>
    </row>
    <row r="279" ht="18.75">
      <c r="A279" s="86"/>
    </row>
    <row r="280" ht="18.75">
      <c r="A280" s="86"/>
    </row>
    <row r="281" ht="18.75">
      <c r="A281" s="86"/>
    </row>
    <row r="282" ht="18.75">
      <c r="A282" s="86"/>
    </row>
    <row r="283" ht="18.75">
      <c r="A283" s="86"/>
    </row>
    <row r="284" ht="18.75">
      <c r="A284" s="86"/>
    </row>
    <row r="285" ht="18.75">
      <c r="A285" s="86"/>
    </row>
    <row r="286" ht="18.75">
      <c r="A286" s="86"/>
    </row>
    <row r="287" ht="18.75">
      <c r="A287" s="86"/>
    </row>
    <row r="288" ht="18.75">
      <c r="A288" s="86"/>
    </row>
    <row r="289" ht="18.75">
      <c r="A289" s="86"/>
    </row>
    <row r="290" ht="18.75">
      <c r="A290" s="86"/>
    </row>
    <row r="291" ht="18.75">
      <c r="A291" s="86"/>
    </row>
    <row r="292" ht="18.75">
      <c r="A292" s="86"/>
    </row>
    <row r="293" ht="18.75">
      <c r="A293" s="86"/>
    </row>
    <row r="294" ht="18.75">
      <c r="A294" s="86"/>
    </row>
    <row r="295" ht="18.75">
      <c r="A295" s="86"/>
    </row>
    <row r="296" ht="18.75">
      <c r="A296" s="86"/>
    </row>
    <row r="297" ht="18.75">
      <c r="A297" s="86"/>
    </row>
    <row r="298" ht="18.75">
      <c r="A298" s="86"/>
    </row>
    <row r="299" ht="18.75">
      <c r="A299" s="86"/>
    </row>
    <row r="300" ht="18.75">
      <c r="A300" s="86"/>
    </row>
    <row r="301" ht="18.75">
      <c r="A301" s="86"/>
    </row>
    <row r="302" ht="18.75">
      <c r="A302" s="86"/>
    </row>
    <row r="303" ht="18.75">
      <c r="A303" s="86"/>
    </row>
    <row r="304" ht="18.75">
      <c r="A304" s="86"/>
    </row>
    <row r="305" ht="18.75">
      <c r="A305" s="86"/>
    </row>
    <row r="306" ht="18.75">
      <c r="A306" s="86"/>
    </row>
    <row r="307" ht="18.75">
      <c r="A307" s="86"/>
    </row>
    <row r="308" ht="18.75">
      <c r="A308" s="86"/>
    </row>
    <row r="309" ht="18.75">
      <c r="A309" s="86"/>
    </row>
    <row r="310" ht="18.75">
      <c r="A310" s="86"/>
    </row>
    <row r="311" ht="18.75">
      <c r="A311" s="86"/>
    </row>
    <row r="312" ht="18.75">
      <c r="A312" s="86"/>
    </row>
    <row r="313" ht="18.75">
      <c r="A313" s="86"/>
    </row>
    <row r="314" ht="18.75">
      <c r="A314" s="86"/>
    </row>
    <row r="315" ht="18.75">
      <c r="A315" s="86"/>
    </row>
    <row r="316" ht="18.75">
      <c r="A316" s="86"/>
    </row>
    <row r="317" ht="18.75">
      <c r="A317" s="86"/>
    </row>
    <row r="318" ht="18.75">
      <c r="A318" s="86"/>
    </row>
    <row r="319" ht="18.75">
      <c r="A319" s="86"/>
    </row>
    <row r="320" ht="18.75">
      <c r="A320" s="86"/>
    </row>
    <row r="321" ht="18.75">
      <c r="A321" s="86"/>
    </row>
    <row r="322" ht="18.75">
      <c r="A322" s="86"/>
    </row>
    <row r="323" ht="18.75">
      <c r="A323" s="86"/>
    </row>
    <row r="324" ht="18.75">
      <c r="A324" s="86"/>
    </row>
  </sheetData>
  <sheetProtection/>
  <mergeCells count="45">
    <mergeCell ref="D4:F4"/>
    <mergeCell ref="E5:F5"/>
    <mergeCell ref="E6:F6"/>
    <mergeCell ref="E7:F7"/>
    <mergeCell ref="E8:F8"/>
    <mergeCell ref="E9:G9"/>
    <mergeCell ref="E10:G10"/>
    <mergeCell ref="B11:D11"/>
    <mergeCell ref="E11:F11"/>
    <mergeCell ref="B12:C12"/>
    <mergeCell ref="E12:F12"/>
    <mergeCell ref="B13:C13"/>
    <mergeCell ref="E13:F13"/>
    <mergeCell ref="B14:C14"/>
    <mergeCell ref="E14:F14"/>
    <mergeCell ref="B15:D15"/>
    <mergeCell ref="E15:F15"/>
    <mergeCell ref="B16:C16"/>
    <mergeCell ref="E16:F16"/>
    <mergeCell ref="B17:C17"/>
    <mergeCell ref="B18:C18"/>
    <mergeCell ref="B19:C19"/>
    <mergeCell ref="E19:F19"/>
    <mergeCell ref="B20:D20"/>
    <mergeCell ref="E20:F20"/>
    <mergeCell ref="B21:C21"/>
    <mergeCell ref="B22:C22"/>
    <mergeCell ref="A24:G24"/>
    <mergeCell ref="D25:G25"/>
    <mergeCell ref="A28:G28"/>
    <mergeCell ref="A29:G29"/>
    <mergeCell ref="A39:G39"/>
    <mergeCell ref="A65:G65"/>
    <mergeCell ref="A66:G66"/>
    <mergeCell ref="A71:G71"/>
    <mergeCell ref="A72:G72"/>
    <mergeCell ref="A83:G83"/>
    <mergeCell ref="A84:G84"/>
    <mergeCell ref="A95:G95"/>
    <mergeCell ref="A96:B96"/>
    <mergeCell ref="E115:G115"/>
    <mergeCell ref="E116:G116"/>
    <mergeCell ref="A25:A26"/>
    <mergeCell ref="B25:B26"/>
    <mergeCell ref="C25:C26"/>
  </mergeCells>
  <printOptions horizontalCentered="1" verticalCentered="1"/>
  <pageMargins left="0.3937007874015748" right="0.2755905511811024" top="0.4724409448818898" bottom="0.2755905511811024" header="0.3937007874015748" footer="0.1968503937007874"/>
  <pageSetup fitToHeight="4" fitToWidth="1" horizontalDpi="600" verticalDpi="600" orientation="landscape" paperSize="9" scale="69"/>
  <rowBreaks count="2" manualBreakCount="2">
    <brk id="53" max="9" man="1"/>
    <brk id="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OK001</cp:lastModifiedBy>
  <cp:lastPrinted>2021-11-04T14:00:25Z</cp:lastPrinted>
  <dcterms:created xsi:type="dcterms:W3CDTF">2003-03-13T16:00:22Z</dcterms:created>
  <dcterms:modified xsi:type="dcterms:W3CDTF">2021-11-15T13:52:27Z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I">
    <vt:lpwstr>416BD04AAFDD4D3E8C4F39090C5EACEB</vt:lpwstr>
  </property>
  <property fmtid="{D5CDD505-2E9C-101B-9397-08002B2CF9AE}" pid="4" name="KSOProductBuildV">
    <vt:lpwstr>1049-11.2.0.10351</vt:lpwstr>
  </property>
</Properties>
</file>